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22260" windowHeight="12645"/>
  </bookViews>
  <sheets>
    <sheet name=" 6 класс Отчет" sheetId="1" r:id="rId1"/>
    <sheet name="6 класс Протокол проверки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7" i="1" l="1"/>
  <c r="T7" i="1"/>
  <c r="R7" i="1"/>
  <c r="P7" i="1"/>
  <c r="N7" i="1"/>
  <c r="L7" i="1"/>
  <c r="J7" i="1"/>
  <c r="H7" i="1"/>
  <c r="F7" i="1"/>
  <c r="G11" i="3" l="1"/>
  <c r="H11" i="3" s="1"/>
  <c r="G12" i="3"/>
  <c r="H12" i="3" s="1"/>
  <c r="G13" i="3"/>
  <c r="H13" i="3" s="1"/>
  <c r="G14" i="3"/>
  <c r="H14" i="3" s="1"/>
  <c r="G15" i="3"/>
  <c r="H15" i="3" s="1"/>
  <c r="G16" i="3"/>
  <c r="H16" i="3" s="1"/>
  <c r="G17" i="3"/>
  <c r="H17" i="3" s="1"/>
  <c r="G18" i="3"/>
  <c r="H18" i="3" s="1"/>
  <c r="G19" i="3"/>
  <c r="H19" i="3" s="1"/>
  <c r="G20" i="3"/>
  <c r="H20" i="3" s="1"/>
  <c r="G21" i="3"/>
  <c r="H21" i="3" s="1"/>
  <c r="G22" i="3"/>
  <c r="H22" i="3" s="1"/>
  <c r="G23" i="3"/>
  <c r="H23" i="3" s="1"/>
  <c r="G24" i="3"/>
  <c r="H24" i="3" s="1"/>
  <c r="G25" i="3"/>
  <c r="H25" i="3" s="1"/>
  <c r="G26" i="3"/>
  <c r="H26" i="3" s="1"/>
  <c r="G27" i="3"/>
  <c r="H27" i="3" s="1"/>
  <c r="G28" i="3"/>
  <c r="H28" i="3" s="1"/>
  <c r="G29" i="3"/>
  <c r="H29" i="3" s="1"/>
  <c r="G30" i="3"/>
  <c r="H30" i="3" s="1"/>
  <c r="G31" i="3"/>
  <c r="H31" i="3" s="1"/>
  <c r="G32" i="3"/>
  <c r="H32" i="3" s="1"/>
  <c r="G33" i="3"/>
  <c r="H33" i="3" s="1"/>
  <c r="G34" i="3"/>
  <c r="H34" i="3" s="1"/>
  <c r="G10" i="3"/>
  <c r="H10" i="3" s="1"/>
  <c r="G35" i="3" l="1"/>
  <c r="H35" i="3"/>
  <c r="O13" i="1" l="1"/>
  <c r="N13" i="1"/>
  <c r="L13" i="1" l="1"/>
  <c r="J13" i="1"/>
  <c r="H13" i="1"/>
  <c r="F13" i="1"/>
  <c r="P13" i="1" l="1"/>
  <c r="AC7" i="1"/>
  <c r="AB7" i="1"/>
  <c r="AA7" i="1"/>
  <c r="Z7" i="1"/>
  <c r="Y7" i="1"/>
  <c r="F35" i="3" l="1"/>
  <c r="E35" i="3"/>
  <c r="D35" i="3"/>
  <c r="C35" i="3"/>
</calcChain>
</file>

<file path=xl/sharedStrings.xml><?xml version="1.0" encoding="utf-8"?>
<sst xmlns="http://schemas.openxmlformats.org/spreadsheetml/2006/main" count="101" uniqueCount="75">
  <si>
    <t>Задание 1</t>
  </si>
  <si>
    <t>Задание 2</t>
  </si>
  <si>
    <t>Задание 3</t>
  </si>
  <si>
    <t>Задание 4</t>
  </si>
  <si>
    <t>МБОУ</t>
  </si>
  <si>
    <t>Общее кол-во учащихся в 8-х классах</t>
  </si>
  <si>
    <t>Кол-во учащихся, участвовавших в мониторинге</t>
  </si>
  <si>
    <t>% от общего количества учащихся 8-х классов</t>
  </si>
  <si>
    <t>Кол-во справившихся с заданием</t>
  </si>
  <si>
    <t>%</t>
  </si>
  <si>
    <t>Кол-во не справившихся с заданием</t>
  </si>
  <si>
    <t>Высокий уровень</t>
  </si>
  <si>
    <t>Средний уровень</t>
  </si>
  <si>
    <t>Ниже среднего уровня</t>
  </si>
  <si>
    <t>Низкий уровень</t>
  </si>
  <si>
    <t>Кол-во участников</t>
  </si>
  <si>
    <t>% от общего кол-ва участников мониторинга</t>
  </si>
  <si>
    <t>0-29%</t>
  </si>
  <si>
    <t>Общее кол-во участников</t>
  </si>
  <si>
    <t>Проверка</t>
  </si>
  <si>
    <t>ПРОТОКОЛ ПРОВЕРКИ ЗАДАНИЙ ПО ФИНАНСОВОЙ ГРАМОТНОСТИ</t>
  </si>
  <si>
    <t xml:space="preserve">МБОУ </t>
  </si>
  <si>
    <t>Класс</t>
  </si>
  <si>
    <t>Параллели классов свести в одну таблицу!!</t>
  </si>
  <si>
    <t>Количество участников</t>
  </si>
  <si>
    <t>Все ячейки обязательны для заполнения</t>
  </si>
  <si>
    <t>ФИ</t>
  </si>
  <si>
    <t>Успешность, %</t>
  </si>
  <si>
    <t>Всего</t>
  </si>
  <si>
    <t>66-100%</t>
  </si>
  <si>
    <t>45-65%</t>
  </si>
  <si>
    <t>30-44%</t>
  </si>
  <si>
    <r>
      <t>Учитель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</t>
    </r>
  </si>
  <si>
    <t>№ задания</t>
  </si>
  <si>
    <t>Проверка:</t>
  </si>
  <si>
    <t xml:space="preserve">Ниже среднего уровня </t>
  </si>
  <si>
    <t xml:space="preserve">Низкий уровень </t>
  </si>
  <si>
    <t>2024-2025 учебный год</t>
  </si>
  <si>
    <t>4 (2 б)</t>
  </si>
  <si>
    <r>
      <t>Всего 7 б</t>
    </r>
    <r>
      <rPr>
        <i/>
        <sz val="10"/>
        <rFont val="Times New Roman"/>
        <family val="1"/>
        <charset val="204"/>
      </rPr>
      <t xml:space="preserve"> </t>
    </r>
  </si>
  <si>
    <t>2 (2 б)</t>
  </si>
  <si>
    <t>№ п/п</t>
  </si>
  <si>
    <t>ОТЧЕТ ОБ УРОВНЕ СФОРМИРОВАННОСТИ ФИНАНСОВОЙ ГРАМОТНОСТИ У УЧАЩИХСЯ 5-х КЛАССОВ В МБОУ СИМФЕРОПОЛЬСКОГО РАЙОНА</t>
  </si>
  <si>
    <t>РАСПРЕДЕЛЕНИЕ РЕЗУЛЬТАТОВ МОНИТОРИНГА ПО ФИНАНСОВОЙ ГРАМОТНОСТИ У УЧАЩИХСЯ 5-х КЛАССОВ</t>
  </si>
  <si>
    <t>1 (1 б)</t>
  </si>
  <si>
    <t>3 (2 б)</t>
  </si>
  <si>
    <t>Абкелямов Эмирусеин</t>
  </si>
  <si>
    <t>Ананичев Олег</t>
  </si>
  <si>
    <t>Белякова Кира</t>
  </si>
  <si>
    <t>Вихров Олег</t>
  </si>
  <si>
    <t>Гамазин Валерий</t>
  </si>
  <si>
    <t>Гафарова Фатма</t>
  </si>
  <si>
    <t>Кунц Ангелина</t>
  </si>
  <si>
    <t>Леньо Варвара</t>
  </si>
  <si>
    <t>Османова Камила</t>
  </si>
  <si>
    <t>Османова Эвелина</t>
  </si>
  <si>
    <t>Сеит-Умеров Ислям</t>
  </si>
  <si>
    <t>Сейт-Маметова Сафие</t>
  </si>
  <si>
    <t>Тепляков Александр</t>
  </si>
  <si>
    <t>Хусанова Эдие</t>
  </si>
  <si>
    <t>Шаипова Зарина</t>
  </si>
  <si>
    <t>Асанов Алим</t>
  </si>
  <si>
    <t>Брякина Виталина</t>
  </si>
  <si>
    <t>Бурко Кира</t>
  </si>
  <si>
    <t>Величко Виталий</t>
  </si>
  <si>
    <t>Гужва Виталия</t>
  </si>
  <si>
    <t>Сидалиева Сафие</t>
  </si>
  <si>
    <t>Ситников Даниил</t>
  </si>
  <si>
    <t>Слюсарь Максим</t>
  </si>
  <si>
    <t>Уманский Ярослав</t>
  </si>
  <si>
    <t>Усеинов Энвер</t>
  </si>
  <si>
    <t>"Первомайская школа"</t>
  </si>
  <si>
    <t>5-АК</t>
  </si>
  <si>
    <t>Сусоева О.П.</t>
  </si>
  <si>
    <t>Исх. №146/02  от 11.04.2025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</si>
</sst>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i/>
      <sz val="12"/>
      <color rgb="FF00206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i/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4"/>
      <color rgb="FF002060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7" fillId="0" borderId="1" xfId="0" applyFont="1" applyBorder="1"/>
    <xf numFmtId="0" fontId="7" fillId="0" borderId="1" xfId="0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4" fillId="0" borderId="2" xfId="0" applyFont="1" applyFill="1" applyBorder="1" applyAlignment="1">
      <alignment horizontal="center"/>
    </xf>
    <xf numFmtId="0" fontId="0" fillId="0" borderId="0" xfId="0"/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0" fillId="0" borderId="0" xfId="0" applyFill="1" applyBorder="1"/>
    <xf numFmtId="0" fontId="4" fillId="0" borderId="0" xfId="0" applyFont="1" applyFill="1" applyBorder="1"/>
    <xf numFmtId="0" fontId="6" fillId="0" borderId="1" xfId="0" applyFont="1" applyFill="1" applyBorder="1" applyAlignment="1"/>
    <xf numFmtId="0" fontId="5" fillId="0" borderId="0" xfId="0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  <xf numFmtId="0" fontId="4" fillId="0" borderId="0" xfId="0" applyFont="1" applyAlignment="1">
      <alignment horizontal="left" vertical="center"/>
    </xf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/>
    <xf numFmtId="0" fontId="9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top" wrapText="1"/>
    </xf>
    <xf numFmtId="0" fontId="7" fillId="0" borderId="0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4" fillId="0" borderId="5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9" fillId="0" borderId="0" xfId="0" applyFont="1"/>
  </cellXfs>
  <cellStyles count="1">
    <cellStyle name="Обычный" xfId="0" builtinId="0"/>
  </cellStyles>
  <dxfs count="4"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F6FCD4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C16"/>
  <sheetViews>
    <sheetView tabSelected="1" workbookViewId="0">
      <selection activeCell="D2" sqref="D2"/>
    </sheetView>
  </sheetViews>
  <sheetFormatPr defaultRowHeight="15" x14ac:dyDescent="0.25"/>
  <cols>
    <col min="3" max="3" width="37.85546875" customWidth="1"/>
    <col min="4" max="4" width="20.28515625" customWidth="1"/>
  </cols>
  <sheetData>
    <row r="1" spans="3:29" x14ac:dyDescent="0.25">
      <c r="C1" s="72" t="s">
        <v>74</v>
      </c>
    </row>
    <row r="3" spans="3:29" ht="15.75" x14ac:dyDescent="0.25">
      <c r="C3" s="21" t="s">
        <v>37</v>
      </c>
    </row>
    <row r="4" spans="3:29" ht="15.75" x14ac:dyDescent="0.25">
      <c r="C4" s="49" t="s">
        <v>42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50"/>
      <c r="W4" s="48"/>
      <c r="Y4" s="38" t="s">
        <v>34</v>
      </c>
      <c r="Z4" s="38"/>
      <c r="AA4" s="38"/>
      <c r="AB4" s="38"/>
      <c r="AC4" s="38"/>
    </row>
    <row r="5" spans="3:29" x14ac:dyDescent="0.25">
      <c r="C5" s="5"/>
      <c r="D5" s="7"/>
      <c r="E5" s="7"/>
      <c r="F5" s="7"/>
      <c r="G5" s="51" t="s">
        <v>0</v>
      </c>
      <c r="H5" s="51"/>
      <c r="I5" s="51"/>
      <c r="J5" s="51"/>
      <c r="K5" s="51" t="s">
        <v>1</v>
      </c>
      <c r="L5" s="51"/>
      <c r="M5" s="51"/>
      <c r="N5" s="51"/>
      <c r="O5" s="51" t="s">
        <v>2</v>
      </c>
      <c r="P5" s="51"/>
      <c r="Q5" s="51"/>
      <c r="R5" s="51"/>
      <c r="S5" s="51" t="s">
        <v>3</v>
      </c>
      <c r="T5" s="51"/>
      <c r="U5" s="51"/>
      <c r="V5" s="52"/>
      <c r="W5" s="48"/>
      <c r="Y5" s="38"/>
      <c r="Z5" s="38"/>
      <c r="AA5" s="38"/>
      <c r="AB5" s="38"/>
      <c r="AC5" s="38"/>
    </row>
    <row r="6" spans="3:29" ht="15.75" x14ac:dyDescent="0.25">
      <c r="C6" s="6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2" t="s">
        <v>9</v>
      </c>
      <c r="I6" s="1" t="s">
        <v>10</v>
      </c>
      <c r="J6" s="2" t="s">
        <v>9</v>
      </c>
      <c r="K6" s="1" t="s">
        <v>8</v>
      </c>
      <c r="L6" s="2" t="s">
        <v>9</v>
      </c>
      <c r="M6" s="1" t="s">
        <v>10</v>
      </c>
      <c r="N6" s="2" t="s">
        <v>9</v>
      </c>
      <c r="O6" s="1" t="s">
        <v>8</v>
      </c>
      <c r="P6" s="2" t="s">
        <v>9</v>
      </c>
      <c r="Q6" s="1" t="s">
        <v>10</v>
      </c>
      <c r="R6" s="2" t="s">
        <v>9</v>
      </c>
      <c r="S6" s="1" t="s">
        <v>8</v>
      </c>
      <c r="T6" s="2" t="s">
        <v>9</v>
      </c>
      <c r="U6" s="1" t="s">
        <v>10</v>
      </c>
      <c r="V6" s="46" t="s">
        <v>9</v>
      </c>
      <c r="W6" s="48"/>
      <c r="Y6" s="38" t="s">
        <v>28</v>
      </c>
      <c r="Z6" s="38">
        <v>1</v>
      </c>
      <c r="AA6" s="38">
        <v>2</v>
      </c>
      <c r="AB6" s="38">
        <v>3</v>
      </c>
      <c r="AC6" s="38">
        <v>4</v>
      </c>
    </row>
    <row r="7" spans="3:29" ht="15.75" x14ac:dyDescent="0.25">
      <c r="C7" s="5" t="s">
        <v>71</v>
      </c>
      <c r="D7" s="8">
        <v>34</v>
      </c>
      <c r="E7" s="8">
        <v>25</v>
      </c>
      <c r="F7" s="16">
        <f>(E7*100)/D7</f>
        <v>73.529411764705884</v>
      </c>
      <c r="G7" s="8">
        <v>24</v>
      </c>
      <c r="H7" s="8">
        <f>(100*G7)/E7</f>
        <v>96</v>
      </c>
      <c r="I7" s="8">
        <v>1</v>
      </c>
      <c r="J7" s="8">
        <f>(100*I7)/E7</f>
        <v>4</v>
      </c>
      <c r="K7" s="3">
        <v>22</v>
      </c>
      <c r="L7" s="3">
        <f>(100*K7)/E7</f>
        <v>88</v>
      </c>
      <c r="M7" s="3">
        <v>3</v>
      </c>
      <c r="N7" s="17">
        <f>(100*M7)/E7</f>
        <v>12</v>
      </c>
      <c r="O7" s="3">
        <v>24</v>
      </c>
      <c r="P7" s="17">
        <f>(100*O7)/E7</f>
        <v>96</v>
      </c>
      <c r="Q7" s="3">
        <v>1</v>
      </c>
      <c r="R7" s="17">
        <f>(100*Q7)/E7</f>
        <v>4</v>
      </c>
      <c r="S7" s="3">
        <v>24</v>
      </c>
      <c r="T7" s="3">
        <f>(100*S7)/E7</f>
        <v>96</v>
      </c>
      <c r="U7" s="3">
        <v>1</v>
      </c>
      <c r="V7" s="47">
        <f>(100*U7)/E7</f>
        <v>4</v>
      </c>
      <c r="W7" s="48"/>
      <c r="Y7" s="39">
        <f>E7</f>
        <v>25</v>
      </c>
      <c r="Z7" s="39">
        <f>G7+I7</f>
        <v>25</v>
      </c>
      <c r="AA7" s="39">
        <f>K7+M7</f>
        <v>25</v>
      </c>
      <c r="AB7" s="39">
        <f>O7+Q7</f>
        <v>25</v>
      </c>
      <c r="AC7" s="39">
        <f>S7+U7</f>
        <v>25</v>
      </c>
    </row>
    <row r="10" spans="3:29" ht="15.75" x14ac:dyDescent="0.25">
      <c r="C10" s="20" t="s">
        <v>43</v>
      </c>
      <c r="D10" s="20"/>
      <c r="E10" s="20"/>
      <c r="F10" s="20"/>
      <c r="G10" s="20"/>
      <c r="H10" s="20"/>
      <c r="I10" s="20"/>
      <c r="J10" s="20"/>
      <c r="K10" s="20"/>
      <c r="L10" s="20"/>
      <c r="M10" s="15"/>
      <c r="N10" s="15"/>
      <c r="O10" s="15"/>
      <c r="P10" s="15"/>
      <c r="Q10" s="15"/>
      <c r="R10" s="15"/>
      <c r="S10" s="15"/>
      <c r="T10" s="15"/>
      <c r="U10" s="15"/>
    </row>
    <row r="11" spans="3:29" ht="15.75" x14ac:dyDescent="0.25">
      <c r="C11" s="9"/>
      <c r="D11" s="54" t="s">
        <v>18</v>
      </c>
      <c r="E11" s="56" t="s">
        <v>11</v>
      </c>
      <c r="F11" s="56"/>
      <c r="G11" s="56" t="s">
        <v>12</v>
      </c>
      <c r="H11" s="56"/>
      <c r="I11" s="57" t="s">
        <v>13</v>
      </c>
      <c r="J11" s="57"/>
      <c r="K11" s="56" t="s">
        <v>14</v>
      </c>
      <c r="L11" s="56"/>
      <c r="M11" s="15"/>
      <c r="N11" s="53" t="s">
        <v>19</v>
      </c>
      <c r="O11" s="53"/>
      <c r="P11" s="15"/>
      <c r="Q11" s="15"/>
      <c r="R11" s="15"/>
      <c r="S11" s="15"/>
      <c r="T11" s="15"/>
      <c r="U11" s="15"/>
    </row>
    <row r="12" spans="3:29" ht="15.75" x14ac:dyDescent="0.25">
      <c r="C12" s="11" t="s">
        <v>4</v>
      </c>
      <c r="D12" s="55"/>
      <c r="E12" s="9" t="s">
        <v>15</v>
      </c>
      <c r="F12" s="9" t="s">
        <v>16</v>
      </c>
      <c r="G12" s="9" t="s">
        <v>15</v>
      </c>
      <c r="H12" s="9" t="s">
        <v>16</v>
      </c>
      <c r="I12" s="9" t="s">
        <v>15</v>
      </c>
      <c r="J12" s="9" t="s">
        <v>16</v>
      </c>
      <c r="K12" s="9" t="s">
        <v>15</v>
      </c>
      <c r="L12" s="9" t="s">
        <v>16</v>
      </c>
      <c r="M12" s="15"/>
      <c r="N12" s="15"/>
      <c r="O12" s="15"/>
      <c r="P12" s="15"/>
      <c r="Q12" s="15"/>
      <c r="R12" s="15"/>
      <c r="S12" s="15"/>
      <c r="T12" s="15"/>
      <c r="U12" s="15"/>
    </row>
    <row r="13" spans="3:29" ht="15.75" x14ac:dyDescent="0.25">
      <c r="C13" s="13" t="s">
        <v>71</v>
      </c>
      <c r="D13" s="13">
        <v>25</v>
      </c>
      <c r="E13" s="10">
        <v>15</v>
      </c>
      <c r="F13" s="10">
        <f>(E13/D13)*100</f>
        <v>60</v>
      </c>
      <c r="G13" s="12">
        <v>4</v>
      </c>
      <c r="H13" s="12">
        <f>(G13/D13)*100</f>
        <v>16</v>
      </c>
      <c r="I13" s="12">
        <v>6</v>
      </c>
      <c r="J13" s="12">
        <f>(I13/D13)*100</f>
        <v>24</v>
      </c>
      <c r="K13" s="12">
        <v>0</v>
      </c>
      <c r="L13" s="12">
        <f>(K13/D13)*100</f>
        <v>0</v>
      </c>
      <c r="M13" s="14"/>
      <c r="N13" s="19">
        <f>D13</f>
        <v>25</v>
      </c>
      <c r="O13" s="18">
        <f>E13+G13+I13+K13</f>
        <v>25</v>
      </c>
      <c r="P13" s="19">
        <f>F13+H13+J13+L13</f>
        <v>100</v>
      </c>
      <c r="Q13" s="18"/>
      <c r="R13" s="15"/>
      <c r="S13" s="9" t="s">
        <v>11</v>
      </c>
      <c r="T13" s="13"/>
      <c r="U13" s="9" t="s">
        <v>29</v>
      </c>
    </row>
    <row r="14" spans="3:29" x14ac:dyDescent="0.25"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4" t="s">
        <v>12</v>
      </c>
      <c r="T14" s="4"/>
      <c r="U14" s="4" t="s">
        <v>30</v>
      </c>
    </row>
    <row r="15" spans="3:29" x14ac:dyDescent="0.25"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4" t="s">
        <v>35</v>
      </c>
      <c r="T15" s="4"/>
      <c r="U15" s="4" t="s">
        <v>31</v>
      </c>
    </row>
    <row r="16" spans="3:29" x14ac:dyDescent="0.25"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4" t="s">
        <v>36</v>
      </c>
      <c r="T16" s="4"/>
      <c r="U16" s="4" t="s">
        <v>17</v>
      </c>
    </row>
  </sheetData>
  <mergeCells count="11">
    <mergeCell ref="N11:O11"/>
    <mergeCell ref="D11:D12"/>
    <mergeCell ref="E11:F11"/>
    <mergeCell ref="G11:H11"/>
    <mergeCell ref="I11:J11"/>
    <mergeCell ref="K11:L11"/>
    <mergeCell ref="C4:V4"/>
    <mergeCell ref="G5:J5"/>
    <mergeCell ref="K5:N5"/>
    <mergeCell ref="O5:R5"/>
    <mergeCell ref="S5:V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opLeftCell="A4" workbookViewId="0">
      <selection activeCell="K32" sqref="K32"/>
    </sheetView>
  </sheetViews>
  <sheetFormatPr defaultRowHeight="15" x14ac:dyDescent="0.25"/>
  <cols>
    <col min="1" max="1" width="5" style="15" customWidth="1"/>
    <col min="2" max="2" width="33.5703125" style="15" customWidth="1"/>
    <col min="3" max="6" width="13.28515625" style="15" customWidth="1"/>
    <col min="7" max="7" width="9.5703125" style="15" customWidth="1"/>
    <col min="8" max="8" width="13" style="15" customWidth="1"/>
    <col min="9" max="16384" width="9.140625" style="15"/>
  </cols>
  <sheetData>
    <row r="1" spans="1:9" ht="15.75" x14ac:dyDescent="0.25">
      <c r="B1" s="61" t="s">
        <v>37</v>
      </c>
      <c r="C1" s="61"/>
      <c r="D1" s="61"/>
      <c r="E1" s="61"/>
      <c r="F1" s="61"/>
      <c r="G1" s="61"/>
      <c r="H1" s="61"/>
    </row>
    <row r="2" spans="1:9" ht="15.75" customHeight="1" x14ac:dyDescent="0.35">
      <c r="B2" s="62" t="s">
        <v>20</v>
      </c>
      <c r="C2" s="62"/>
      <c r="D2" s="62"/>
      <c r="E2" s="62"/>
      <c r="F2" s="62"/>
      <c r="G2" s="62"/>
      <c r="H2" s="62"/>
    </row>
    <row r="3" spans="1:9" ht="15.75" x14ac:dyDescent="0.25">
      <c r="B3" s="22" t="s">
        <v>21</v>
      </c>
      <c r="C3" s="63" t="s">
        <v>71</v>
      </c>
      <c r="D3" s="63"/>
      <c r="E3" s="63"/>
      <c r="F3" s="63"/>
      <c r="G3" s="23"/>
      <c r="H3" s="23"/>
    </row>
    <row r="4" spans="1:9" ht="15.75" x14ac:dyDescent="0.25">
      <c r="B4" s="22" t="s">
        <v>22</v>
      </c>
      <c r="C4" s="60" t="s">
        <v>72</v>
      </c>
      <c r="D4" s="60"/>
      <c r="E4" s="60"/>
      <c r="F4" s="60"/>
      <c r="G4" s="24"/>
      <c r="H4" s="23"/>
      <c r="I4" s="25" t="s">
        <v>23</v>
      </c>
    </row>
    <row r="5" spans="1:9" ht="15.75" x14ac:dyDescent="0.25">
      <c r="B5" s="22" t="s">
        <v>24</v>
      </c>
      <c r="C5" s="60">
        <v>25</v>
      </c>
      <c r="D5" s="60"/>
      <c r="E5" s="60"/>
      <c r="F5" s="60"/>
      <c r="G5" s="24"/>
      <c r="H5" s="23"/>
      <c r="I5" s="25" t="s">
        <v>25</v>
      </c>
    </row>
    <row r="6" spans="1:9" ht="15.75" x14ac:dyDescent="0.25">
      <c r="B6" s="22" t="s">
        <v>32</v>
      </c>
      <c r="C6" s="60" t="s">
        <v>73</v>
      </c>
      <c r="D6" s="60"/>
      <c r="E6" s="60"/>
      <c r="F6" s="60"/>
      <c r="G6" s="24"/>
      <c r="H6" s="23"/>
    </row>
    <row r="7" spans="1:9" ht="15.75" x14ac:dyDescent="0.25">
      <c r="B7" s="26"/>
      <c r="C7" s="24"/>
      <c r="D7" s="24"/>
      <c r="E7" s="24"/>
      <c r="F7" s="24"/>
      <c r="G7" s="24"/>
      <c r="H7" s="23"/>
    </row>
    <row r="8" spans="1:9" ht="16.5" customHeight="1" x14ac:dyDescent="0.25">
      <c r="A8" s="58" t="s">
        <v>41</v>
      </c>
      <c r="B8" s="65" t="s">
        <v>26</v>
      </c>
      <c r="C8" s="66" t="s">
        <v>33</v>
      </c>
      <c r="D8" s="66"/>
      <c r="E8" s="66"/>
      <c r="F8" s="66"/>
      <c r="G8" s="67" t="s">
        <v>39</v>
      </c>
      <c r="H8" s="69" t="s">
        <v>27</v>
      </c>
    </row>
    <row r="9" spans="1:9" ht="23.25" customHeight="1" x14ac:dyDescent="0.25">
      <c r="A9" s="59"/>
      <c r="B9" s="65"/>
      <c r="C9" s="27" t="s">
        <v>44</v>
      </c>
      <c r="D9" s="27" t="s">
        <v>40</v>
      </c>
      <c r="E9" s="27" t="s">
        <v>45</v>
      </c>
      <c r="F9" s="27" t="s">
        <v>38</v>
      </c>
      <c r="G9" s="68"/>
      <c r="H9" s="69"/>
    </row>
    <row r="10" spans="1:9" ht="15.75" x14ac:dyDescent="0.25">
      <c r="A10" s="44">
        <v>1</v>
      </c>
      <c r="B10" s="28" t="s">
        <v>46</v>
      </c>
      <c r="C10" s="29">
        <v>1</v>
      </c>
      <c r="D10" s="29">
        <v>1</v>
      </c>
      <c r="E10" s="29">
        <v>2</v>
      </c>
      <c r="F10" s="29">
        <v>1</v>
      </c>
      <c r="G10" s="29">
        <f>C10+D10+E10+F10</f>
        <v>5</v>
      </c>
      <c r="H10" s="43">
        <f>(G10*100)/7</f>
        <v>71.428571428571431</v>
      </c>
    </row>
    <row r="11" spans="1:9" ht="15.75" x14ac:dyDescent="0.25">
      <c r="A11" s="44">
        <v>2</v>
      </c>
      <c r="B11" s="28" t="s">
        <v>47</v>
      </c>
      <c r="C11" s="29">
        <v>1</v>
      </c>
      <c r="D11" s="29">
        <v>2</v>
      </c>
      <c r="E11" s="29">
        <v>2</v>
      </c>
      <c r="F11" s="29">
        <v>2</v>
      </c>
      <c r="G11" s="45">
        <f t="shared" ref="G11:G34" si="0">C11+D11+E11+F11</f>
        <v>7</v>
      </c>
      <c r="H11" s="43">
        <f t="shared" ref="H11:H34" si="1">(G11*100)/7</f>
        <v>100</v>
      </c>
    </row>
    <row r="12" spans="1:9" ht="15.75" x14ac:dyDescent="0.25">
      <c r="A12" s="44">
        <v>3</v>
      </c>
      <c r="B12" s="28" t="s">
        <v>48</v>
      </c>
      <c r="C12" s="29">
        <v>1</v>
      </c>
      <c r="D12" s="29">
        <v>1</v>
      </c>
      <c r="E12" s="29">
        <v>1</v>
      </c>
      <c r="F12" s="29">
        <v>1</v>
      </c>
      <c r="G12" s="45">
        <f t="shared" si="0"/>
        <v>4</v>
      </c>
      <c r="H12" s="43">
        <f t="shared" si="1"/>
        <v>57.142857142857146</v>
      </c>
    </row>
    <row r="13" spans="1:9" ht="15.75" x14ac:dyDescent="0.25">
      <c r="A13" s="44">
        <v>4</v>
      </c>
      <c r="B13" s="28" t="s">
        <v>49</v>
      </c>
      <c r="C13" s="29">
        <v>1</v>
      </c>
      <c r="D13" s="29">
        <v>0</v>
      </c>
      <c r="E13" s="29">
        <v>1</v>
      </c>
      <c r="F13" s="29">
        <v>1</v>
      </c>
      <c r="G13" s="45">
        <f t="shared" si="0"/>
        <v>3</v>
      </c>
      <c r="H13" s="43">
        <f t="shared" si="1"/>
        <v>42.857142857142854</v>
      </c>
    </row>
    <row r="14" spans="1:9" ht="15.75" x14ac:dyDescent="0.25">
      <c r="A14" s="44">
        <v>5</v>
      </c>
      <c r="B14" s="28" t="s">
        <v>50</v>
      </c>
      <c r="C14" s="30">
        <v>1</v>
      </c>
      <c r="D14" s="30">
        <v>1</v>
      </c>
      <c r="E14" s="30">
        <v>0</v>
      </c>
      <c r="F14" s="30">
        <v>1</v>
      </c>
      <c r="G14" s="45">
        <f t="shared" si="0"/>
        <v>3</v>
      </c>
      <c r="H14" s="43">
        <f t="shared" si="1"/>
        <v>42.857142857142854</v>
      </c>
    </row>
    <row r="15" spans="1:9" ht="15.75" x14ac:dyDescent="0.25">
      <c r="A15" s="44">
        <v>6</v>
      </c>
      <c r="B15" s="28" t="s">
        <v>51</v>
      </c>
      <c r="C15" s="30">
        <v>1</v>
      </c>
      <c r="D15" s="30">
        <v>2</v>
      </c>
      <c r="E15" s="30">
        <v>2</v>
      </c>
      <c r="F15" s="30">
        <v>2</v>
      </c>
      <c r="G15" s="45">
        <f t="shared" si="0"/>
        <v>7</v>
      </c>
      <c r="H15" s="43">
        <f t="shared" si="1"/>
        <v>100</v>
      </c>
    </row>
    <row r="16" spans="1:9" ht="15.75" x14ac:dyDescent="0.25">
      <c r="A16" s="44">
        <v>7</v>
      </c>
      <c r="B16" s="28" t="s">
        <v>52</v>
      </c>
      <c r="C16" s="30">
        <v>1</v>
      </c>
      <c r="D16" s="30">
        <v>1</v>
      </c>
      <c r="E16" s="30">
        <v>2</v>
      </c>
      <c r="F16" s="30">
        <v>2</v>
      </c>
      <c r="G16" s="45">
        <f t="shared" si="0"/>
        <v>6</v>
      </c>
      <c r="H16" s="43">
        <f t="shared" si="1"/>
        <v>85.714285714285708</v>
      </c>
    </row>
    <row r="17" spans="1:8" ht="15.75" x14ac:dyDescent="0.25">
      <c r="A17" s="44">
        <v>8</v>
      </c>
      <c r="B17" s="28" t="s">
        <v>53</v>
      </c>
      <c r="C17" s="30">
        <v>1</v>
      </c>
      <c r="D17" s="30">
        <v>2</v>
      </c>
      <c r="E17" s="30">
        <v>2</v>
      </c>
      <c r="F17" s="30">
        <v>1</v>
      </c>
      <c r="G17" s="45">
        <f t="shared" si="0"/>
        <v>6</v>
      </c>
      <c r="H17" s="43">
        <f t="shared" si="1"/>
        <v>85.714285714285708</v>
      </c>
    </row>
    <row r="18" spans="1:8" ht="15.75" x14ac:dyDescent="0.25">
      <c r="A18" s="44">
        <v>9</v>
      </c>
      <c r="B18" s="28" t="s">
        <v>54</v>
      </c>
      <c r="C18" s="30">
        <v>1</v>
      </c>
      <c r="D18" s="30">
        <v>1</v>
      </c>
      <c r="E18" s="30">
        <v>1</v>
      </c>
      <c r="F18" s="30">
        <v>1</v>
      </c>
      <c r="G18" s="45">
        <f t="shared" si="0"/>
        <v>4</v>
      </c>
      <c r="H18" s="43">
        <f t="shared" si="1"/>
        <v>57.142857142857146</v>
      </c>
    </row>
    <row r="19" spans="1:8" ht="15.75" x14ac:dyDescent="0.25">
      <c r="A19" s="44">
        <v>10</v>
      </c>
      <c r="B19" s="28" t="s">
        <v>55</v>
      </c>
      <c r="C19" s="30">
        <v>1</v>
      </c>
      <c r="D19" s="30">
        <v>0</v>
      </c>
      <c r="E19" s="30">
        <v>1</v>
      </c>
      <c r="F19" s="30">
        <v>1</v>
      </c>
      <c r="G19" s="45">
        <f t="shared" si="0"/>
        <v>3</v>
      </c>
      <c r="H19" s="43">
        <f t="shared" si="1"/>
        <v>42.857142857142854</v>
      </c>
    </row>
    <row r="20" spans="1:8" ht="15.75" x14ac:dyDescent="0.25">
      <c r="A20" s="44">
        <v>11</v>
      </c>
      <c r="B20" s="28" t="s">
        <v>56</v>
      </c>
      <c r="C20" s="30">
        <v>1</v>
      </c>
      <c r="D20" s="30">
        <v>2</v>
      </c>
      <c r="E20" s="30">
        <v>2</v>
      </c>
      <c r="F20" s="30">
        <v>1</v>
      </c>
      <c r="G20" s="45">
        <f t="shared" si="0"/>
        <v>6</v>
      </c>
      <c r="H20" s="43">
        <f t="shared" si="1"/>
        <v>85.714285714285708</v>
      </c>
    </row>
    <row r="21" spans="1:8" ht="15.75" x14ac:dyDescent="0.25">
      <c r="A21" s="44">
        <v>12</v>
      </c>
      <c r="B21" s="28" t="s">
        <v>57</v>
      </c>
      <c r="C21" s="30">
        <v>1</v>
      </c>
      <c r="D21" s="30">
        <v>1</v>
      </c>
      <c r="E21" s="30">
        <v>2</v>
      </c>
      <c r="F21" s="30">
        <v>1</v>
      </c>
      <c r="G21" s="45">
        <f t="shared" si="0"/>
        <v>5</v>
      </c>
      <c r="H21" s="43">
        <f t="shared" si="1"/>
        <v>71.428571428571431</v>
      </c>
    </row>
    <row r="22" spans="1:8" ht="15.75" x14ac:dyDescent="0.25">
      <c r="A22" s="44">
        <v>13</v>
      </c>
      <c r="B22" s="28" t="s">
        <v>58</v>
      </c>
      <c r="C22" s="30">
        <v>1</v>
      </c>
      <c r="D22" s="30">
        <v>1</v>
      </c>
      <c r="E22" s="30">
        <v>1</v>
      </c>
      <c r="F22" s="30">
        <v>1</v>
      </c>
      <c r="G22" s="45">
        <f t="shared" si="0"/>
        <v>4</v>
      </c>
      <c r="H22" s="43">
        <f t="shared" si="1"/>
        <v>57.142857142857146</v>
      </c>
    </row>
    <row r="23" spans="1:8" ht="15.75" x14ac:dyDescent="0.25">
      <c r="A23" s="44">
        <v>14</v>
      </c>
      <c r="B23" s="28" t="s">
        <v>59</v>
      </c>
      <c r="C23" s="30">
        <v>1</v>
      </c>
      <c r="D23" s="30">
        <v>2</v>
      </c>
      <c r="E23" s="30">
        <v>2</v>
      </c>
      <c r="F23" s="30">
        <v>2</v>
      </c>
      <c r="G23" s="45">
        <f t="shared" si="0"/>
        <v>7</v>
      </c>
      <c r="H23" s="43">
        <f t="shared" si="1"/>
        <v>100</v>
      </c>
    </row>
    <row r="24" spans="1:8" ht="15.75" x14ac:dyDescent="0.25">
      <c r="A24" s="44">
        <v>15</v>
      </c>
      <c r="B24" s="28" t="s">
        <v>60</v>
      </c>
      <c r="C24" s="30">
        <v>1</v>
      </c>
      <c r="D24" s="30">
        <v>2</v>
      </c>
      <c r="E24" s="30">
        <v>2</v>
      </c>
      <c r="F24" s="30">
        <v>1</v>
      </c>
      <c r="G24" s="45">
        <f t="shared" si="0"/>
        <v>6</v>
      </c>
      <c r="H24" s="43">
        <f t="shared" si="1"/>
        <v>85.714285714285708</v>
      </c>
    </row>
    <row r="25" spans="1:8" ht="15.75" x14ac:dyDescent="0.25">
      <c r="A25" s="44">
        <v>16</v>
      </c>
      <c r="B25" s="28" t="s">
        <v>61</v>
      </c>
      <c r="C25" s="30">
        <v>1</v>
      </c>
      <c r="D25" s="30">
        <v>2</v>
      </c>
      <c r="E25" s="30">
        <v>1</v>
      </c>
      <c r="F25" s="30">
        <v>2</v>
      </c>
      <c r="G25" s="45">
        <f t="shared" si="0"/>
        <v>6</v>
      </c>
      <c r="H25" s="43">
        <f t="shared" si="1"/>
        <v>85.714285714285708</v>
      </c>
    </row>
    <row r="26" spans="1:8" ht="15.75" x14ac:dyDescent="0.25">
      <c r="A26" s="44">
        <v>17</v>
      </c>
      <c r="B26" s="28" t="s">
        <v>62</v>
      </c>
      <c r="C26" s="30">
        <v>1</v>
      </c>
      <c r="D26" s="30">
        <v>1</v>
      </c>
      <c r="E26" s="30">
        <v>1</v>
      </c>
      <c r="F26" s="30">
        <v>1</v>
      </c>
      <c r="G26" s="45">
        <f t="shared" si="0"/>
        <v>4</v>
      </c>
      <c r="H26" s="43">
        <f t="shared" si="1"/>
        <v>57.142857142857146</v>
      </c>
    </row>
    <row r="27" spans="1:8" ht="15.75" x14ac:dyDescent="0.25">
      <c r="A27" s="44">
        <v>18</v>
      </c>
      <c r="B27" s="28" t="s">
        <v>63</v>
      </c>
      <c r="C27" s="30">
        <v>1</v>
      </c>
      <c r="D27" s="30">
        <v>2</v>
      </c>
      <c r="E27" s="30">
        <v>1</v>
      </c>
      <c r="F27" s="30">
        <v>1</v>
      </c>
      <c r="G27" s="45">
        <f t="shared" si="0"/>
        <v>5</v>
      </c>
      <c r="H27" s="43">
        <f t="shared" si="1"/>
        <v>71.428571428571431</v>
      </c>
    </row>
    <row r="28" spans="1:8" ht="15.75" x14ac:dyDescent="0.25">
      <c r="A28" s="44">
        <v>19</v>
      </c>
      <c r="B28" s="28" t="s">
        <v>64</v>
      </c>
      <c r="C28" s="30">
        <v>1</v>
      </c>
      <c r="D28" s="30">
        <v>2</v>
      </c>
      <c r="E28" s="30">
        <v>2</v>
      </c>
      <c r="F28" s="30">
        <v>2</v>
      </c>
      <c r="G28" s="45">
        <f t="shared" si="0"/>
        <v>7</v>
      </c>
      <c r="H28" s="43">
        <f t="shared" si="1"/>
        <v>100</v>
      </c>
    </row>
    <row r="29" spans="1:8" ht="15.75" x14ac:dyDescent="0.25">
      <c r="A29" s="44">
        <v>20</v>
      </c>
      <c r="B29" s="28" t="s">
        <v>65</v>
      </c>
      <c r="C29" s="30">
        <v>1</v>
      </c>
      <c r="D29" s="30">
        <v>1</v>
      </c>
      <c r="E29" s="30">
        <v>2</v>
      </c>
      <c r="F29" s="30">
        <v>1</v>
      </c>
      <c r="G29" s="45">
        <f t="shared" si="0"/>
        <v>5</v>
      </c>
      <c r="H29" s="43">
        <f t="shared" si="1"/>
        <v>71.428571428571431</v>
      </c>
    </row>
    <row r="30" spans="1:8" ht="15.75" x14ac:dyDescent="0.25">
      <c r="A30" s="44">
        <v>21</v>
      </c>
      <c r="B30" s="28" t="s">
        <v>66</v>
      </c>
      <c r="C30" s="30">
        <v>1</v>
      </c>
      <c r="D30" s="30">
        <v>2</v>
      </c>
      <c r="E30" s="30">
        <v>1</v>
      </c>
      <c r="F30" s="30">
        <v>1</v>
      </c>
      <c r="G30" s="45">
        <f t="shared" si="0"/>
        <v>5</v>
      </c>
      <c r="H30" s="43">
        <f t="shared" si="1"/>
        <v>71.428571428571431</v>
      </c>
    </row>
    <row r="31" spans="1:8" ht="15.75" x14ac:dyDescent="0.25">
      <c r="A31" s="44">
        <v>22</v>
      </c>
      <c r="B31" s="28" t="s">
        <v>67</v>
      </c>
      <c r="C31" s="30">
        <v>0</v>
      </c>
      <c r="D31" s="30">
        <v>1</v>
      </c>
      <c r="E31" s="30">
        <v>1</v>
      </c>
      <c r="F31" s="30">
        <v>1</v>
      </c>
      <c r="G31" s="45">
        <f t="shared" si="0"/>
        <v>3</v>
      </c>
      <c r="H31" s="43">
        <f t="shared" si="1"/>
        <v>42.857142857142854</v>
      </c>
    </row>
    <row r="32" spans="1:8" ht="15.75" x14ac:dyDescent="0.25">
      <c r="A32" s="44">
        <v>23</v>
      </c>
      <c r="B32" s="28" t="s">
        <v>68</v>
      </c>
      <c r="C32" s="30">
        <v>1</v>
      </c>
      <c r="D32" s="30">
        <v>2</v>
      </c>
      <c r="E32" s="30">
        <v>1</v>
      </c>
      <c r="F32" s="30">
        <v>2</v>
      </c>
      <c r="G32" s="45">
        <f t="shared" si="0"/>
        <v>6</v>
      </c>
      <c r="H32" s="43">
        <f t="shared" si="1"/>
        <v>85.714285714285708</v>
      </c>
    </row>
    <row r="33" spans="1:8" ht="15.75" x14ac:dyDescent="0.25">
      <c r="A33" s="44">
        <v>24</v>
      </c>
      <c r="B33" s="28" t="s">
        <v>69</v>
      </c>
      <c r="C33" s="30">
        <v>1</v>
      </c>
      <c r="D33" s="30">
        <v>0</v>
      </c>
      <c r="E33" s="30">
        <v>1</v>
      </c>
      <c r="F33" s="30">
        <v>1</v>
      </c>
      <c r="G33" s="45">
        <f t="shared" si="0"/>
        <v>3</v>
      </c>
      <c r="H33" s="43">
        <f t="shared" si="1"/>
        <v>42.857142857142854</v>
      </c>
    </row>
    <row r="34" spans="1:8" ht="15.75" x14ac:dyDescent="0.25">
      <c r="A34" s="44">
        <v>25</v>
      </c>
      <c r="B34" s="28" t="s">
        <v>70</v>
      </c>
      <c r="C34" s="30">
        <v>1</v>
      </c>
      <c r="D34" s="30">
        <v>1</v>
      </c>
      <c r="E34" s="30">
        <v>1</v>
      </c>
      <c r="F34" s="30">
        <v>0</v>
      </c>
      <c r="G34" s="45">
        <f t="shared" si="0"/>
        <v>3</v>
      </c>
      <c r="H34" s="43">
        <f t="shared" si="1"/>
        <v>42.857142857142854</v>
      </c>
    </row>
    <row r="35" spans="1:8" ht="15.75" x14ac:dyDescent="0.25">
      <c r="A35" s="44"/>
      <c r="B35" s="31" t="s">
        <v>28</v>
      </c>
      <c r="C35" s="31">
        <f t="shared" ref="C35:H35" si="2">AVERAGE(C10:C34)</f>
        <v>0.96</v>
      </c>
      <c r="D35" s="31">
        <f t="shared" si="2"/>
        <v>1.32</v>
      </c>
      <c r="E35" s="31">
        <f t="shared" si="2"/>
        <v>1.4</v>
      </c>
      <c r="F35" s="31">
        <f t="shared" si="2"/>
        <v>1.24</v>
      </c>
      <c r="G35" s="42">
        <f t="shared" si="2"/>
        <v>4.92</v>
      </c>
      <c r="H35" s="43">
        <f t="shared" si="2"/>
        <v>70.285714285714278</v>
      </c>
    </row>
    <row r="36" spans="1:8" ht="15.75" x14ac:dyDescent="0.25">
      <c r="B36" s="32"/>
      <c r="C36" s="23"/>
      <c r="D36" s="23"/>
      <c r="E36" s="23"/>
      <c r="F36" s="23"/>
      <c r="G36" s="23"/>
      <c r="H36" s="23"/>
    </row>
    <row r="37" spans="1:8" ht="15.75" x14ac:dyDescent="0.25">
      <c r="B37" s="70"/>
      <c r="C37" s="70"/>
      <c r="D37" s="70"/>
      <c r="E37" s="70"/>
      <c r="F37" s="33"/>
      <c r="G37" s="34"/>
      <c r="H37" s="34"/>
    </row>
    <row r="38" spans="1:8" ht="15.75" x14ac:dyDescent="0.25">
      <c r="B38" s="40"/>
      <c r="C38" s="41"/>
      <c r="D38" s="41"/>
      <c r="E38" s="41"/>
      <c r="G38" s="23"/>
      <c r="H38" s="23"/>
    </row>
    <row r="39" spans="1:8" x14ac:dyDescent="0.25">
      <c r="B39" s="35"/>
      <c r="C39" s="35"/>
      <c r="D39" s="35"/>
      <c r="E39" s="35"/>
      <c r="F39" s="35"/>
    </row>
    <row r="40" spans="1:8" ht="15.75" x14ac:dyDescent="0.25">
      <c r="B40" s="36"/>
      <c r="C40" s="36"/>
      <c r="D40" s="36"/>
      <c r="E40" s="36"/>
      <c r="F40" s="36"/>
    </row>
    <row r="41" spans="1:8" ht="15.75" x14ac:dyDescent="0.25">
      <c r="B41" s="36"/>
      <c r="C41" s="36"/>
      <c r="D41" s="36"/>
      <c r="E41" s="36"/>
      <c r="F41" s="36"/>
    </row>
    <row r="42" spans="1:8" ht="15.75" x14ac:dyDescent="0.25">
      <c r="B42" s="36"/>
      <c r="C42" s="36"/>
      <c r="D42" s="36"/>
      <c r="E42" s="36"/>
      <c r="F42" s="36"/>
    </row>
    <row r="43" spans="1:8" ht="15.75" x14ac:dyDescent="0.25">
      <c r="B43" s="36"/>
      <c r="C43" s="36"/>
      <c r="D43" s="36"/>
      <c r="E43" s="36"/>
      <c r="F43" s="36"/>
    </row>
    <row r="44" spans="1:8" ht="15.75" x14ac:dyDescent="0.25">
      <c r="B44" s="71"/>
      <c r="C44" s="71"/>
      <c r="D44" s="37"/>
      <c r="E44" s="37"/>
      <c r="F44" s="37"/>
    </row>
    <row r="45" spans="1:8" x14ac:dyDescent="0.25">
      <c r="B45" s="41"/>
      <c r="C45" s="41"/>
      <c r="D45" s="41"/>
      <c r="E45" s="41"/>
    </row>
    <row r="46" spans="1:8" ht="15.75" x14ac:dyDescent="0.25">
      <c r="B46" s="22"/>
      <c r="C46" s="64"/>
      <c r="D46" s="64"/>
      <c r="E46" s="64"/>
      <c r="F46" s="64"/>
      <c r="G46" s="23"/>
      <c r="H46" s="23"/>
    </row>
    <row r="50" spans="9:9" ht="34.5" customHeight="1" x14ac:dyDescent="0.25"/>
    <row r="51" spans="9:9" x14ac:dyDescent="0.25">
      <c r="I51" s="25"/>
    </row>
  </sheetData>
  <mergeCells count="14">
    <mergeCell ref="C46:F46"/>
    <mergeCell ref="B8:B9"/>
    <mergeCell ref="C8:F8"/>
    <mergeCell ref="G8:G9"/>
    <mergeCell ref="H8:H9"/>
    <mergeCell ref="B37:E37"/>
    <mergeCell ref="B44:C44"/>
    <mergeCell ref="A8:A9"/>
    <mergeCell ref="C6:F6"/>
    <mergeCell ref="B1:H1"/>
    <mergeCell ref="B2:H2"/>
    <mergeCell ref="C3:F3"/>
    <mergeCell ref="C4:F4"/>
    <mergeCell ref="C5:F5"/>
  </mergeCells>
  <conditionalFormatting sqref="H10:H35">
    <cfRule type="cellIs" dxfId="3" priority="1" operator="between">
      <formula>66%</formula>
      <formula>100%</formula>
    </cfRule>
    <cfRule type="cellIs" dxfId="2" priority="2" operator="between">
      <formula>45%</formula>
      <formula>65%</formula>
    </cfRule>
    <cfRule type="cellIs" dxfId="1" priority="3" operator="between">
      <formula>30%</formula>
      <formula>44%</formula>
    </cfRule>
    <cfRule type="cellIs" dxfId="0" priority="4" operator="between">
      <formula>0%</formula>
      <formula>29%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6 класс Отчет</vt:lpstr>
      <vt:lpstr>6 класс Протокол проверки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2025-04-12T13:04:38Z</dcterms:modified>
</cp:coreProperties>
</file>