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/>
  <bookViews>
    <workbookView xWindow="0" yWindow="0" windowWidth="22260" windowHeight="12645" activeTab="1"/>
  </bookViews>
  <sheets>
    <sheet name=" 8 класс Отчет" sheetId="1" r:id="rId1"/>
    <sheet name="8 класс Протокол проверки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3" i="1" l="1"/>
  <c r="N13" i="1"/>
  <c r="L13" i="1" l="1"/>
  <c r="J13" i="1"/>
  <c r="H13" i="1"/>
  <c r="F13" i="1"/>
  <c r="P13" i="1" l="1"/>
  <c r="AC7" i="1"/>
  <c r="AB7" i="1"/>
  <c r="AA7" i="1"/>
  <c r="Z7" i="1"/>
  <c r="Y7" i="1"/>
  <c r="F11" i="3"/>
  <c r="G11" i="3" s="1"/>
  <c r="F12" i="3"/>
  <c r="G12" i="3" s="1"/>
  <c r="F13" i="3"/>
  <c r="G13" i="3" s="1"/>
  <c r="F14" i="3"/>
  <c r="G14" i="3" s="1"/>
  <c r="F15" i="3"/>
  <c r="G15" i="3" s="1"/>
  <c r="F16" i="3"/>
  <c r="G16" i="3" s="1"/>
  <c r="F17" i="3"/>
  <c r="G17" i="3" s="1"/>
  <c r="F18" i="3"/>
  <c r="G18" i="3" s="1"/>
  <c r="F19" i="3"/>
  <c r="G19" i="3" s="1"/>
  <c r="F20" i="3"/>
  <c r="G20" i="3" s="1"/>
  <c r="F21" i="3"/>
  <c r="G21" i="3" s="1"/>
  <c r="F22" i="3"/>
  <c r="G22" i="3" s="1"/>
  <c r="F23" i="3"/>
  <c r="G23" i="3" s="1"/>
  <c r="F24" i="3"/>
  <c r="G24" i="3" s="1"/>
  <c r="F25" i="3"/>
  <c r="G25" i="3" s="1"/>
  <c r="F26" i="3"/>
  <c r="G26" i="3" s="1"/>
  <c r="F27" i="3"/>
  <c r="G27" i="3" s="1"/>
  <c r="F28" i="3"/>
  <c r="G28" i="3" s="1"/>
  <c r="F29" i="3"/>
  <c r="G29" i="3" s="1"/>
  <c r="F30" i="3"/>
  <c r="G30" i="3" s="1"/>
  <c r="F31" i="3"/>
  <c r="G31" i="3" s="1"/>
  <c r="F32" i="3"/>
  <c r="G32" i="3" s="1"/>
  <c r="F33" i="3"/>
  <c r="G33" i="3" s="1"/>
  <c r="F34" i="3"/>
  <c r="G34" i="3" s="1"/>
  <c r="F35" i="3"/>
  <c r="G35" i="3" s="1"/>
  <c r="F36" i="3"/>
  <c r="G36" i="3" s="1"/>
  <c r="F37" i="3"/>
  <c r="G37" i="3" s="1"/>
  <c r="F38" i="3"/>
  <c r="G38" i="3" s="1"/>
  <c r="F39" i="3"/>
  <c r="G39" i="3" s="1"/>
  <c r="F40" i="3"/>
  <c r="G40" i="3" s="1"/>
  <c r="F41" i="3"/>
  <c r="G41" i="3" s="1"/>
  <c r="F42" i="3"/>
  <c r="G42" i="3" s="1"/>
  <c r="F43" i="3"/>
  <c r="G43" i="3" s="1"/>
  <c r="F44" i="3"/>
  <c r="G44" i="3" s="1"/>
  <c r="F45" i="3"/>
  <c r="G45" i="3" s="1"/>
  <c r="F46" i="3"/>
  <c r="G46" i="3" s="1"/>
  <c r="F47" i="3"/>
  <c r="G47" i="3" s="1"/>
  <c r="F10" i="3"/>
  <c r="G10" i="3" s="1"/>
  <c r="E48" i="3" l="1"/>
  <c r="D48" i="3"/>
  <c r="C48" i="3"/>
  <c r="B48" i="3"/>
  <c r="F48" i="3" l="1"/>
  <c r="G48" i="3" s="1"/>
  <c r="H7" i="1" l="1"/>
  <c r="N7" i="1"/>
  <c r="T7" i="1"/>
  <c r="J7" i="1"/>
  <c r="P7" i="1"/>
  <c r="V7" i="1"/>
  <c r="F7" i="1"/>
  <c r="L7" i="1"/>
  <c r="R7" i="1"/>
</calcChain>
</file>

<file path=xl/sharedStrings.xml><?xml version="1.0" encoding="utf-8"?>
<sst xmlns="http://schemas.openxmlformats.org/spreadsheetml/2006/main" count="111" uniqueCount="85">
  <si>
    <t>Задание 1</t>
  </si>
  <si>
    <t>Задание 2</t>
  </si>
  <si>
    <t>Задание 3</t>
  </si>
  <si>
    <t>Задание 4</t>
  </si>
  <si>
    <t>МБОУ</t>
  </si>
  <si>
    <t>Общее кол-во учащихся в 8-х классах</t>
  </si>
  <si>
    <t>Кол-во учащихся, участвовавших в мониторинге</t>
  </si>
  <si>
    <t>% от общего количества учащихся 8-х классов</t>
  </si>
  <si>
    <t>Кол-во справившихся с заданием</t>
  </si>
  <si>
    <t>%</t>
  </si>
  <si>
    <t>Кол-во не справившихся с заданием</t>
  </si>
  <si>
    <t>Высокий уровень</t>
  </si>
  <si>
    <t>Средний уровень</t>
  </si>
  <si>
    <t>Ниже среднего уровня</t>
  </si>
  <si>
    <t>Низкий уровень</t>
  </si>
  <si>
    <t>Кол-во участников</t>
  </si>
  <si>
    <t>% от общего кол-ва участников мониторинга</t>
  </si>
  <si>
    <t>0-29%</t>
  </si>
  <si>
    <t>Проверка</t>
  </si>
  <si>
    <t>ПРОТОКОЛ ПРОВЕРКИ ЗАДАНИЙ ПО ФИНАНСОВОЙ ГРАМОТНОСТИ</t>
  </si>
  <si>
    <t xml:space="preserve">МБОУ </t>
  </si>
  <si>
    <t>Класс</t>
  </si>
  <si>
    <t>Параллели классов свести в одну таблицу!!</t>
  </si>
  <si>
    <t>Количество участников</t>
  </si>
  <si>
    <t>Все ячейки обязательны для заполнения</t>
  </si>
  <si>
    <t>ФИ</t>
  </si>
  <si>
    <t>Успешность, %</t>
  </si>
  <si>
    <t>Всего</t>
  </si>
  <si>
    <t>66-100%</t>
  </si>
  <si>
    <t>45-65%</t>
  </si>
  <si>
    <t>30-44%</t>
  </si>
  <si>
    <r>
      <t>Учитель</t>
    </r>
    <r>
      <rPr>
        <b/>
        <i/>
        <sz val="12"/>
        <color theme="1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</si>
  <si>
    <t>№ задания</t>
  </si>
  <si>
    <t>3 (2 б)</t>
  </si>
  <si>
    <t>Проверка:</t>
  </si>
  <si>
    <t xml:space="preserve">Ниже среднего уровня </t>
  </si>
  <si>
    <t xml:space="preserve">Низкий уровень </t>
  </si>
  <si>
    <t>1 (2 б)</t>
  </si>
  <si>
    <t>ОТЧЕТ ОБ УРОВНЕ СФОРМИРОВАННОСТИ ФИНАНСОВОЙ ГРАМОТНОСТИ У УЧАЩИХСЯ 8-х КЛАССОВ В МБОУ СИМФЕРОПОЛЬСКОГО РАЙОНА</t>
  </si>
  <si>
    <t>РАСПРЕДЕЛЕНИЕ РЕЗУЛЬТАТОВ МОНИТОРИНГА ПО ФИНАНСОВОЙ ГРАМОТНОСТИ У УЧАЩИХСЯ 8-х КЛАССОВ</t>
  </si>
  <si>
    <t>4 (2 б)</t>
  </si>
  <si>
    <t>2 (1 б)</t>
  </si>
  <si>
    <r>
      <t>Всего 7 б</t>
    </r>
    <r>
      <rPr>
        <i/>
        <sz val="10"/>
        <rFont val="Times New Roman"/>
        <family val="1"/>
        <charset val="204"/>
      </rPr>
      <t xml:space="preserve"> </t>
    </r>
  </si>
  <si>
    <t>2025-2026 учебный год</t>
  </si>
  <si>
    <t>Общее кол-во участников мониторинга</t>
  </si>
  <si>
    <t>"Первомайская школа"</t>
  </si>
  <si>
    <t>Аблаев Адиль</t>
  </si>
  <si>
    <t>Алиев Али</t>
  </si>
  <si>
    <t>Ветрова Дарья</t>
  </si>
  <si>
    <t>Горбатенко Глеб</t>
  </si>
  <si>
    <t>Давляканова Эльнара</t>
  </si>
  <si>
    <t>Жилавская Валерия</t>
  </si>
  <si>
    <t>Закурдаев Вадим</t>
  </si>
  <si>
    <t>Каменцева Кира</t>
  </si>
  <si>
    <t>Королёв Никита</t>
  </si>
  <si>
    <t>Лелеко Татьяна</t>
  </si>
  <si>
    <t>Луговая Екатерина</t>
  </si>
  <si>
    <t>Ляхно Елизавета</t>
  </si>
  <si>
    <t>Максимова Екатерина</t>
  </si>
  <si>
    <t>Маньковская Екатерина</t>
  </si>
  <si>
    <t>Микитюк Дмитрий</t>
  </si>
  <si>
    <t>Мурадова Ульвие</t>
  </si>
  <si>
    <t>Сейджалилова Эвелина</t>
  </si>
  <si>
    <t>Сейтгазиев Ахтем</t>
  </si>
  <si>
    <t>Сидалиева Найле</t>
  </si>
  <si>
    <t>Синанова Ева</t>
  </si>
  <si>
    <t>Смаковская Олеся</t>
  </si>
  <si>
    <t>Хайбуллаева Хатидже</t>
  </si>
  <si>
    <t>Шалагина Анастасия</t>
  </si>
  <si>
    <t>Аблаева Сафина</t>
  </si>
  <si>
    <t>Билалова Медине</t>
  </si>
  <si>
    <t>Будурян Жора</t>
  </si>
  <si>
    <t>Выродов Ярослав</t>
  </si>
  <si>
    <t>Гарбуз Анатолий</t>
  </si>
  <si>
    <t>Заритдинова Нияра</t>
  </si>
  <si>
    <t>Мануляк Максим</t>
  </si>
  <si>
    <t>Павлов Кирилл</t>
  </si>
  <si>
    <t>Родина София</t>
  </si>
  <si>
    <t>Сеитова Рената</t>
  </si>
  <si>
    <t>Фадеев Алексей</t>
  </si>
  <si>
    <t>Щуров Максим</t>
  </si>
  <si>
    <t>Юсова Мария</t>
  </si>
  <si>
    <t>Ягъяева Элина</t>
  </si>
  <si>
    <t>Якубов Экрем</t>
  </si>
  <si>
    <t>Сусоева О.П.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</si>
</sst>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i/>
      <sz val="12"/>
      <color rgb="FF002060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i/>
      <sz val="11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4"/>
      <color rgb="FF002060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3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top" wrapText="1"/>
    </xf>
    <xf numFmtId="0" fontId="7" fillId="0" borderId="1" xfId="0" applyFont="1" applyBorder="1"/>
    <xf numFmtId="0" fontId="7" fillId="0" borderId="1" xfId="0" applyFont="1" applyFill="1" applyBorder="1"/>
    <xf numFmtId="0" fontId="8" fillId="0" borderId="1" xfId="0" applyFont="1" applyFill="1" applyBorder="1" applyAlignment="1">
      <alignment horizontal="center"/>
    </xf>
    <xf numFmtId="0" fontId="8" fillId="0" borderId="1" xfId="0" applyFont="1" applyFill="1" applyBorder="1"/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4" fillId="0" borderId="2" xfId="0" applyFont="1" applyFill="1" applyBorder="1" applyAlignment="1">
      <alignment horizontal="center"/>
    </xf>
    <xf numFmtId="0" fontId="0" fillId="0" borderId="0" xfId="0"/>
    <xf numFmtId="2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0" fontId="0" fillId="0" borderId="0" xfId="0" applyFill="1" applyBorder="1"/>
    <xf numFmtId="0" fontId="4" fillId="0" borderId="0" xfId="0" applyFont="1" applyFill="1" applyBorder="1"/>
    <xf numFmtId="0" fontId="6" fillId="0" borderId="1" xfId="0" applyFont="1" applyFill="1" applyBorder="1" applyAlignment="1"/>
    <xf numFmtId="0" fontId="5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4" fillId="0" borderId="0" xfId="0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9" fillId="0" borderId="6" xfId="0" applyFont="1" applyBorder="1" applyAlignment="1">
      <alignment horizontal="left"/>
    </xf>
    <xf numFmtId="0" fontId="5" fillId="0" borderId="0" xfId="0" applyFont="1" applyAlignment="1">
      <alignment horizontal="left" vertical="center"/>
    </xf>
    <xf numFmtId="0" fontId="17" fillId="0" borderId="0" xfId="0" applyFont="1" applyAlignment="1">
      <alignment horizontal="center"/>
    </xf>
    <xf numFmtId="0" fontId="4" fillId="0" borderId="5" xfId="0" applyFont="1" applyBorder="1" applyAlignment="1">
      <alignment horizontal="left"/>
    </xf>
  </cellXfs>
  <cellStyles count="1">
    <cellStyle name="Обычный" xfId="0" builtinId="0"/>
  </cellStyles>
  <dxfs count="4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6FCD4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C16"/>
  <sheetViews>
    <sheetView workbookViewId="0">
      <selection activeCell="L13" sqref="L13"/>
    </sheetView>
  </sheetViews>
  <sheetFormatPr defaultRowHeight="15" x14ac:dyDescent="0.25"/>
  <cols>
    <col min="3" max="3" width="37.85546875" customWidth="1"/>
  </cols>
  <sheetData>
    <row r="3" spans="3:29" ht="15.75" x14ac:dyDescent="0.25">
      <c r="C3" s="21" t="s">
        <v>43</v>
      </c>
    </row>
    <row r="4" spans="3:29" ht="15.75" x14ac:dyDescent="0.25">
      <c r="C4" s="50" t="s">
        <v>38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4"/>
      <c r="Y4" s="39" t="s">
        <v>34</v>
      </c>
      <c r="Z4" s="39"/>
      <c r="AA4" s="39"/>
      <c r="AB4" s="39"/>
      <c r="AC4" s="39"/>
    </row>
    <row r="5" spans="3:29" x14ac:dyDescent="0.25">
      <c r="C5" s="5"/>
      <c r="D5" s="7"/>
      <c r="E5" s="7"/>
      <c r="F5" s="7"/>
      <c r="G5" s="51" t="s">
        <v>0</v>
      </c>
      <c r="H5" s="51"/>
      <c r="I5" s="51"/>
      <c r="J5" s="51"/>
      <c r="K5" s="51" t="s">
        <v>1</v>
      </c>
      <c r="L5" s="51"/>
      <c r="M5" s="51"/>
      <c r="N5" s="51"/>
      <c r="O5" s="51" t="s">
        <v>2</v>
      </c>
      <c r="P5" s="51"/>
      <c r="Q5" s="51"/>
      <c r="R5" s="51"/>
      <c r="S5" s="51" t="s">
        <v>3</v>
      </c>
      <c r="T5" s="51"/>
      <c r="U5" s="51"/>
      <c r="V5" s="51"/>
      <c r="W5" s="4"/>
      <c r="Y5" s="39"/>
      <c r="Z5" s="39"/>
      <c r="AA5" s="39"/>
      <c r="AB5" s="39"/>
      <c r="AC5" s="39"/>
    </row>
    <row r="6" spans="3:29" ht="15.75" x14ac:dyDescent="0.25"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2" t="s">
        <v>9</v>
      </c>
      <c r="I6" s="1" t="s">
        <v>10</v>
      </c>
      <c r="J6" s="2" t="s">
        <v>9</v>
      </c>
      <c r="K6" s="1" t="s">
        <v>8</v>
      </c>
      <c r="L6" s="2" t="s">
        <v>9</v>
      </c>
      <c r="M6" s="1" t="s">
        <v>10</v>
      </c>
      <c r="N6" s="2" t="s">
        <v>9</v>
      </c>
      <c r="O6" s="1" t="s">
        <v>8</v>
      </c>
      <c r="P6" s="2" t="s">
        <v>9</v>
      </c>
      <c r="Q6" s="1" t="s">
        <v>10</v>
      </c>
      <c r="R6" s="2" t="s">
        <v>9</v>
      </c>
      <c r="S6" s="1" t="s">
        <v>8</v>
      </c>
      <c r="T6" s="2" t="s">
        <v>9</v>
      </c>
      <c r="U6" s="1" t="s">
        <v>10</v>
      </c>
      <c r="V6" s="2" t="s">
        <v>9</v>
      </c>
      <c r="W6" s="4"/>
      <c r="Y6" s="39" t="s">
        <v>27</v>
      </c>
      <c r="Z6" s="39">
        <v>1</v>
      </c>
      <c r="AA6" s="39">
        <v>2</v>
      </c>
      <c r="AB6" s="39">
        <v>3</v>
      </c>
      <c r="AC6" s="39">
        <v>4</v>
      </c>
    </row>
    <row r="7" spans="3:29" ht="15.75" x14ac:dyDescent="0.25">
      <c r="C7" s="5" t="s">
        <v>45</v>
      </c>
      <c r="D7" s="8">
        <v>49</v>
      </c>
      <c r="E7" s="8">
        <v>38</v>
      </c>
      <c r="F7" s="16">
        <f>(E7/D7)*100</f>
        <v>77.551020408163268</v>
      </c>
      <c r="G7" s="8">
        <v>35</v>
      </c>
      <c r="H7" s="8">
        <f>(G7/E7)*100</f>
        <v>92.10526315789474</v>
      </c>
      <c r="I7" s="8">
        <v>3</v>
      </c>
      <c r="J7" s="8">
        <f>(I7/E7)*100</f>
        <v>7.8947368421052628</v>
      </c>
      <c r="K7" s="3">
        <v>35</v>
      </c>
      <c r="L7" s="3">
        <f>(K7/E7)*100</f>
        <v>92.10526315789474</v>
      </c>
      <c r="M7" s="3">
        <v>3</v>
      </c>
      <c r="N7" s="17">
        <f>(M7/E7)*100</f>
        <v>7.8947368421052628</v>
      </c>
      <c r="O7" s="3">
        <v>36</v>
      </c>
      <c r="P7" s="17">
        <f>(O7/E7)*100</f>
        <v>94.73684210526315</v>
      </c>
      <c r="Q7" s="3">
        <v>2</v>
      </c>
      <c r="R7" s="17">
        <f>(Q7/E7)*100</f>
        <v>5.2631578947368416</v>
      </c>
      <c r="S7" s="3">
        <v>35</v>
      </c>
      <c r="T7" s="3">
        <f>(S7/E7)*100</f>
        <v>92.10526315789474</v>
      </c>
      <c r="U7" s="3">
        <v>3</v>
      </c>
      <c r="V7" s="3">
        <f>(U7/E7)*100</f>
        <v>7.8947368421052628</v>
      </c>
      <c r="W7" s="4"/>
      <c r="Y7" s="40">
        <f>E7</f>
        <v>38</v>
      </c>
      <c r="Z7" s="40">
        <f>G7+I7</f>
        <v>38</v>
      </c>
      <c r="AA7" s="40">
        <f>K7+M7</f>
        <v>38</v>
      </c>
      <c r="AB7" s="40">
        <f>O7+Q7</f>
        <v>38</v>
      </c>
      <c r="AC7" s="40">
        <f>S7+U7</f>
        <v>38</v>
      </c>
    </row>
    <row r="10" spans="3:29" ht="15.75" x14ac:dyDescent="0.25">
      <c r="C10" s="20" t="s">
        <v>39</v>
      </c>
      <c r="D10" s="20"/>
      <c r="E10" s="20"/>
      <c r="F10" s="20"/>
      <c r="G10" s="20"/>
      <c r="H10" s="20"/>
      <c r="I10" s="20"/>
      <c r="J10" s="20"/>
      <c r="K10" s="20"/>
      <c r="L10" s="20"/>
      <c r="M10" s="15"/>
      <c r="N10" s="15"/>
      <c r="O10" s="15"/>
      <c r="P10" s="15"/>
      <c r="Q10" s="15"/>
      <c r="R10" s="15"/>
      <c r="S10" s="15"/>
      <c r="T10" s="15"/>
      <c r="U10" s="15"/>
    </row>
    <row r="11" spans="3:29" ht="15.75" x14ac:dyDescent="0.25">
      <c r="C11" s="9"/>
      <c r="D11" s="46" t="s">
        <v>44</v>
      </c>
      <c r="E11" s="48" t="s">
        <v>11</v>
      </c>
      <c r="F11" s="48"/>
      <c r="G11" s="48" t="s">
        <v>12</v>
      </c>
      <c r="H11" s="48"/>
      <c r="I11" s="49" t="s">
        <v>13</v>
      </c>
      <c r="J11" s="49"/>
      <c r="K11" s="48" t="s">
        <v>14</v>
      </c>
      <c r="L11" s="48"/>
      <c r="M11" s="15"/>
      <c r="N11" s="45" t="s">
        <v>18</v>
      </c>
      <c r="O11" s="45"/>
      <c r="P11" s="15"/>
      <c r="Q11" s="15"/>
      <c r="R11" s="15"/>
      <c r="S11" s="15"/>
      <c r="T11" s="15"/>
      <c r="U11" s="15"/>
    </row>
    <row r="12" spans="3:29" ht="15.75" x14ac:dyDescent="0.25">
      <c r="C12" s="11" t="s">
        <v>4</v>
      </c>
      <c r="D12" s="47"/>
      <c r="E12" s="9" t="s">
        <v>15</v>
      </c>
      <c r="F12" s="9" t="s">
        <v>16</v>
      </c>
      <c r="G12" s="9" t="s">
        <v>15</v>
      </c>
      <c r="H12" s="9" t="s">
        <v>16</v>
      </c>
      <c r="I12" s="9" t="s">
        <v>15</v>
      </c>
      <c r="J12" s="9" t="s">
        <v>16</v>
      </c>
      <c r="K12" s="9" t="s">
        <v>15</v>
      </c>
      <c r="L12" s="9" t="s">
        <v>16</v>
      </c>
      <c r="M12" s="15"/>
      <c r="N12" s="15"/>
      <c r="O12" s="15"/>
      <c r="P12" s="15"/>
      <c r="Q12" s="15"/>
      <c r="R12" s="15"/>
      <c r="S12" s="15"/>
      <c r="T12" s="15"/>
      <c r="U12" s="15"/>
    </row>
    <row r="13" spans="3:29" ht="15.75" x14ac:dyDescent="0.25">
      <c r="C13" s="13" t="s">
        <v>45</v>
      </c>
      <c r="D13" s="13">
        <v>38</v>
      </c>
      <c r="E13" s="10">
        <v>22</v>
      </c>
      <c r="F13" s="10">
        <f>(E13/D13)*100</f>
        <v>57.894736842105267</v>
      </c>
      <c r="G13" s="12">
        <v>7</v>
      </c>
      <c r="H13" s="12">
        <f>(G13/D13)*100</f>
        <v>18.421052631578945</v>
      </c>
      <c r="I13" s="12">
        <v>8</v>
      </c>
      <c r="J13" s="12">
        <f>(I13/D13)*100</f>
        <v>21.052631578947366</v>
      </c>
      <c r="K13" s="12">
        <v>1</v>
      </c>
      <c r="L13" s="12">
        <f>(K13/D13)*100</f>
        <v>2.6315789473684208</v>
      </c>
      <c r="M13" s="14"/>
      <c r="N13" s="19">
        <f>D13</f>
        <v>38</v>
      </c>
      <c r="O13" s="18">
        <f>E13+G13+I13+K13</f>
        <v>38</v>
      </c>
      <c r="P13" s="19">
        <f>F13+H13+J13+L13</f>
        <v>100.00000000000001</v>
      </c>
      <c r="Q13" s="18"/>
      <c r="R13" s="15"/>
      <c r="S13" s="9" t="s">
        <v>11</v>
      </c>
      <c r="T13" s="13"/>
      <c r="U13" s="9" t="s">
        <v>28</v>
      </c>
    </row>
    <row r="14" spans="3:29" x14ac:dyDescent="0.25"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4" t="s">
        <v>12</v>
      </c>
      <c r="T14" s="4"/>
      <c r="U14" s="4" t="s">
        <v>29</v>
      </c>
    </row>
    <row r="15" spans="3:29" x14ac:dyDescent="0.25"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4" t="s">
        <v>35</v>
      </c>
      <c r="T15" s="4"/>
      <c r="U15" s="4" t="s">
        <v>30</v>
      </c>
    </row>
    <row r="16" spans="3:29" x14ac:dyDescent="0.25"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4" t="s">
        <v>36</v>
      </c>
      <c r="T16" s="4"/>
      <c r="U16" s="4" t="s">
        <v>17</v>
      </c>
    </row>
  </sheetData>
  <mergeCells count="11">
    <mergeCell ref="C4:V4"/>
    <mergeCell ref="G5:J5"/>
    <mergeCell ref="K5:N5"/>
    <mergeCell ref="O5:R5"/>
    <mergeCell ref="S5:V5"/>
    <mergeCell ref="N11:O11"/>
    <mergeCell ref="D11:D12"/>
    <mergeCell ref="E11:F11"/>
    <mergeCell ref="G11:H11"/>
    <mergeCell ref="I11:J11"/>
    <mergeCell ref="K11:L1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abSelected="1" workbookViewId="0">
      <selection activeCell="B6" sqref="B6:E6"/>
    </sheetView>
  </sheetViews>
  <sheetFormatPr defaultRowHeight="15" x14ac:dyDescent="0.25"/>
  <cols>
    <col min="1" max="1" width="33.5703125" style="15" customWidth="1"/>
    <col min="2" max="5" width="13.28515625" style="15" customWidth="1"/>
    <col min="6" max="6" width="9.5703125" style="15" customWidth="1"/>
    <col min="7" max="7" width="13" style="15" customWidth="1"/>
    <col min="8" max="16384" width="9.140625" style="15"/>
  </cols>
  <sheetData>
    <row r="1" spans="1:8" ht="15.75" x14ac:dyDescent="0.25">
      <c r="A1" s="61" t="s">
        <v>43</v>
      </c>
      <c r="B1" s="61"/>
      <c r="C1" s="61"/>
      <c r="D1" s="61"/>
      <c r="E1" s="61"/>
      <c r="F1" s="61"/>
      <c r="G1" s="61"/>
    </row>
    <row r="2" spans="1:8" ht="15.75" customHeight="1" x14ac:dyDescent="0.35">
      <c r="A2" s="62" t="s">
        <v>19</v>
      </c>
      <c r="B2" s="62"/>
      <c r="C2" s="62"/>
      <c r="D2" s="62"/>
      <c r="E2" s="62"/>
      <c r="F2" s="62"/>
      <c r="G2" s="62"/>
    </row>
    <row r="3" spans="1:8" ht="15.75" x14ac:dyDescent="0.25">
      <c r="A3" s="22" t="s">
        <v>20</v>
      </c>
      <c r="B3" s="63" t="s">
        <v>45</v>
      </c>
      <c r="C3" s="63"/>
      <c r="D3" s="63"/>
      <c r="E3" s="63"/>
      <c r="F3" s="23"/>
      <c r="G3" s="23"/>
    </row>
    <row r="4" spans="1:8" ht="15.75" x14ac:dyDescent="0.25">
      <c r="A4" s="22" t="s">
        <v>21</v>
      </c>
      <c r="B4" s="60">
        <v>8</v>
      </c>
      <c r="C4" s="60"/>
      <c r="D4" s="60"/>
      <c r="E4" s="60"/>
      <c r="F4" s="24"/>
      <c r="G4" s="23"/>
      <c r="H4" s="25" t="s">
        <v>22</v>
      </c>
    </row>
    <row r="5" spans="1:8" ht="15.75" x14ac:dyDescent="0.25">
      <c r="A5" s="22" t="s">
        <v>23</v>
      </c>
      <c r="B5" s="60">
        <v>38</v>
      </c>
      <c r="C5" s="60"/>
      <c r="D5" s="60"/>
      <c r="E5" s="60"/>
      <c r="F5" s="24"/>
      <c r="G5" s="23"/>
      <c r="H5" s="25" t="s">
        <v>24</v>
      </c>
    </row>
    <row r="6" spans="1:8" ht="15.75" x14ac:dyDescent="0.25">
      <c r="A6" s="22" t="s">
        <v>31</v>
      </c>
      <c r="B6" s="60" t="s">
        <v>84</v>
      </c>
      <c r="C6" s="60"/>
      <c r="D6" s="60"/>
      <c r="E6" s="60"/>
      <c r="F6" s="24"/>
      <c r="G6" s="23"/>
    </row>
    <row r="7" spans="1:8" ht="15.75" x14ac:dyDescent="0.25">
      <c r="A7" s="26"/>
      <c r="B7" s="24"/>
      <c r="C7" s="24"/>
      <c r="D7" s="24"/>
      <c r="E7" s="24"/>
      <c r="F7" s="24"/>
      <c r="G7" s="23"/>
    </row>
    <row r="8" spans="1:8" ht="16.5" customHeight="1" x14ac:dyDescent="0.25">
      <c r="A8" s="53" t="s">
        <v>25</v>
      </c>
      <c r="B8" s="54" t="s">
        <v>32</v>
      </c>
      <c r="C8" s="54"/>
      <c r="D8" s="54"/>
      <c r="E8" s="54"/>
      <c r="F8" s="55" t="s">
        <v>42</v>
      </c>
      <c r="G8" s="57" t="s">
        <v>26</v>
      </c>
    </row>
    <row r="9" spans="1:8" ht="23.25" customHeight="1" x14ac:dyDescent="0.25">
      <c r="A9" s="53"/>
      <c r="B9" s="27" t="s">
        <v>37</v>
      </c>
      <c r="C9" s="27" t="s">
        <v>41</v>
      </c>
      <c r="D9" s="27" t="s">
        <v>33</v>
      </c>
      <c r="E9" s="27" t="s">
        <v>40</v>
      </c>
      <c r="F9" s="56"/>
      <c r="G9" s="57"/>
    </row>
    <row r="10" spans="1:8" ht="15.75" x14ac:dyDescent="0.25">
      <c r="A10" s="28" t="s">
        <v>46</v>
      </c>
      <c r="B10" s="44">
        <v>1</v>
      </c>
      <c r="C10" s="44">
        <v>1</v>
      </c>
      <c r="D10" s="44">
        <v>1</v>
      </c>
      <c r="E10" s="44">
        <v>1</v>
      </c>
      <c r="F10" s="29">
        <f>B10+C10+D10+E10</f>
        <v>4</v>
      </c>
      <c r="G10" s="30">
        <f>(F10/7)*100</f>
        <v>57.142857142857139</v>
      </c>
    </row>
    <row r="11" spans="1:8" ht="15.75" x14ac:dyDescent="0.25">
      <c r="A11" s="28" t="s">
        <v>47</v>
      </c>
      <c r="B11" s="44">
        <v>2</v>
      </c>
      <c r="C11" s="44">
        <v>1</v>
      </c>
      <c r="D11" s="44">
        <v>2</v>
      </c>
      <c r="E11" s="44">
        <v>2</v>
      </c>
      <c r="F11" s="29">
        <f t="shared" ref="F11:F47" si="0">B11+C11+D11+E11</f>
        <v>7</v>
      </c>
      <c r="G11" s="30">
        <f t="shared" ref="G11:G48" si="1">(F11/7)*100</f>
        <v>100</v>
      </c>
    </row>
    <row r="12" spans="1:8" ht="15.75" x14ac:dyDescent="0.25">
      <c r="A12" s="28" t="s">
        <v>48</v>
      </c>
      <c r="B12" s="44">
        <v>1</v>
      </c>
      <c r="C12" s="44">
        <v>1</v>
      </c>
      <c r="D12" s="44">
        <v>1</v>
      </c>
      <c r="E12" s="44">
        <v>1</v>
      </c>
      <c r="F12" s="29">
        <f t="shared" si="0"/>
        <v>4</v>
      </c>
      <c r="G12" s="30">
        <f t="shared" si="1"/>
        <v>57.142857142857139</v>
      </c>
    </row>
    <row r="13" spans="1:8" ht="15.75" x14ac:dyDescent="0.25">
      <c r="A13" s="28" t="s">
        <v>49</v>
      </c>
      <c r="B13" s="44">
        <v>2</v>
      </c>
      <c r="C13" s="44">
        <v>1</v>
      </c>
      <c r="D13" s="44">
        <v>1</v>
      </c>
      <c r="E13" s="44">
        <v>2</v>
      </c>
      <c r="F13" s="29">
        <f t="shared" si="0"/>
        <v>6</v>
      </c>
      <c r="G13" s="30">
        <f t="shared" si="1"/>
        <v>85.714285714285708</v>
      </c>
    </row>
    <row r="14" spans="1:8" ht="15.75" x14ac:dyDescent="0.25">
      <c r="A14" s="28" t="s">
        <v>50</v>
      </c>
      <c r="B14" s="44">
        <v>1</v>
      </c>
      <c r="C14" s="44">
        <v>1</v>
      </c>
      <c r="D14" s="44">
        <v>2</v>
      </c>
      <c r="E14" s="44">
        <v>1</v>
      </c>
      <c r="F14" s="29">
        <f t="shared" si="0"/>
        <v>5</v>
      </c>
      <c r="G14" s="30">
        <f t="shared" si="1"/>
        <v>71.428571428571431</v>
      </c>
    </row>
    <row r="15" spans="1:8" ht="15.75" x14ac:dyDescent="0.25">
      <c r="A15" s="28" t="s">
        <v>51</v>
      </c>
      <c r="B15" s="43">
        <v>1</v>
      </c>
      <c r="C15" s="43">
        <v>1</v>
      </c>
      <c r="D15" s="43">
        <v>1</v>
      </c>
      <c r="E15" s="43">
        <v>2</v>
      </c>
      <c r="F15" s="29">
        <f t="shared" si="0"/>
        <v>5</v>
      </c>
      <c r="G15" s="30">
        <f t="shared" si="1"/>
        <v>71.428571428571431</v>
      </c>
    </row>
    <row r="16" spans="1:8" ht="15.75" x14ac:dyDescent="0.25">
      <c r="A16" s="28" t="s">
        <v>52</v>
      </c>
      <c r="B16" s="43">
        <v>0</v>
      </c>
      <c r="C16" s="43">
        <v>1</v>
      </c>
      <c r="D16" s="43">
        <v>1</v>
      </c>
      <c r="E16" s="43">
        <v>1</v>
      </c>
      <c r="F16" s="29">
        <f t="shared" si="0"/>
        <v>3</v>
      </c>
      <c r="G16" s="30">
        <f t="shared" si="1"/>
        <v>42.857142857142854</v>
      </c>
    </row>
    <row r="17" spans="1:7" ht="15.75" x14ac:dyDescent="0.25">
      <c r="A17" s="28" t="s">
        <v>53</v>
      </c>
      <c r="B17" s="43">
        <v>1</v>
      </c>
      <c r="C17" s="43">
        <v>1</v>
      </c>
      <c r="D17" s="43">
        <v>1</v>
      </c>
      <c r="E17" s="43">
        <v>1</v>
      </c>
      <c r="F17" s="29">
        <f t="shared" si="0"/>
        <v>4</v>
      </c>
      <c r="G17" s="30">
        <f t="shared" si="1"/>
        <v>57.142857142857139</v>
      </c>
    </row>
    <row r="18" spans="1:7" ht="15.75" x14ac:dyDescent="0.25">
      <c r="A18" s="28" t="s">
        <v>54</v>
      </c>
      <c r="B18" s="43">
        <v>2</v>
      </c>
      <c r="C18" s="43">
        <v>1</v>
      </c>
      <c r="D18" s="43">
        <v>1</v>
      </c>
      <c r="E18" s="43">
        <v>1</v>
      </c>
      <c r="F18" s="29">
        <f t="shared" si="0"/>
        <v>5</v>
      </c>
      <c r="G18" s="30">
        <f t="shared" si="1"/>
        <v>71.428571428571431</v>
      </c>
    </row>
    <row r="19" spans="1:7" ht="15.75" x14ac:dyDescent="0.25">
      <c r="A19" s="28" t="s">
        <v>55</v>
      </c>
      <c r="B19" s="43">
        <v>2</v>
      </c>
      <c r="C19" s="43">
        <v>1</v>
      </c>
      <c r="D19" s="43">
        <v>2</v>
      </c>
      <c r="E19" s="43">
        <v>2</v>
      </c>
      <c r="F19" s="29">
        <f t="shared" si="0"/>
        <v>7</v>
      </c>
      <c r="G19" s="30">
        <f t="shared" si="1"/>
        <v>100</v>
      </c>
    </row>
    <row r="20" spans="1:7" ht="15.75" x14ac:dyDescent="0.25">
      <c r="A20" s="28" t="s">
        <v>56</v>
      </c>
      <c r="B20" s="43">
        <v>2</v>
      </c>
      <c r="C20" s="43">
        <v>1</v>
      </c>
      <c r="D20" s="43">
        <v>2</v>
      </c>
      <c r="E20" s="43">
        <v>2</v>
      </c>
      <c r="F20" s="29">
        <f t="shared" si="0"/>
        <v>7</v>
      </c>
      <c r="G20" s="30">
        <f t="shared" si="1"/>
        <v>100</v>
      </c>
    </row>
    <row r="21" spans="1:7" ht="15.75" x14ac:dyDescent="0.25">
      <c r="A21" s="28" t="s">
        <v>57</v>
      </c>
      <c r="B21" s="43">
        <v>2</v>
      </c>
      <c r="C21" s="43">
        <v>1</v>
      </c>
      <c r="D21" s="43">
        <v>2</v>
      </c>
      <c r="E21" s="43">
        <v>2</v>
      </c>
      <c r="F21" s="29">
        <f t="shared" si="0"/>
        <v>7</v>
      </c>
      <c r="G21" s="30">
        <f t="shared" si="1"/>
        <v>100</v>
      </c>
    </row>
    <row r="22" spans="1:7" ht="15.75" x14ac:dyDescent="0.25">
      <c r="A22" s="28" t="s">
        <v>58</v>
      </c>
      <c r="B22" s="43">
        <v>2</v>
      </c>
      <c r="C22" s="43">
        <v>1</v>
      </c>
      <c r="D22" s="43">
        <v>2</v>
      </c>
      <c r="E22" s="43">
        <v>2</v>
      </c>
      <c r="F22" s="29">
        <f t="shared" si="0"/>
        <v>7</v>
      </c>
      <c r="G22" s="30">
        <f t="shared" si="1"/>
        <v>100</v>
      </c>
    </row>
    <row r="23" spans="1:7" ht="15.75" x14ac:dyDescent="0.25">
      <c r="A23" s="28" t="s">
        <v>59</v>
      </c>
      <c r="B23" s="43">
        <v>2</v>
      </c>
      <c r="C23" s="43">
        <v>1</v>
      </c>
      <c r="D23" s="43">
        <v>2</v>
      </c>
      <c r="E23" s="43">
        <v>2</v>
      </c>
      <c r="F23" s="29">
        <f t="shared" si="0"/>
        <v>7</v>
      </c>
      <c r="G23" s="30">
        <f t="shared" si="1"/>
        <v>100</v>
      </c>
    </row>
    <row r="24" spans="1:7" ht="15.75" x14ac:dyDescent="0.25">
      <c r="A24" s="28" t="s">
        <v>60</v>
      </c>
      <c r="B24" s="43">
        <v>1</v>
      </c>
      <c r="C24" s="43">
        <v>1</v>
      </c>
      <c r="D24" s="43">
        <v>1</v>
      </c>
      <c r="E24" s="43">
        <v>1</v>
      </c>
      <c r="F24" s="29">
        <f t="shared" si="0"/>
        <v>4</v>
      </c>
      <c r="G24" s="30">
        <f t="shared" si="1"/>
        <v>57.142857142857139</v>
      </c>
    </row>
    <row r="25" spans="1:7" ht="15.75" x14ac:dyDescent="0.25">
      <c r="A25" s="28" t="s">
        <v>61</v>
      </c>
      <c r="B25" s="43">
        <v>2</v>
      </c>
      <c r="C25" s="43">
        <v>1</v>
      </c>
      <c r="D25" s="43">
        <v>2</v>
      </c>
      <c r="E25" s="43">
        <v>1</v>
      </c>
      <c r="F25" s="29">
        <f t="shared" si="0"/>
        <v>6</v>
      </c>
      <c r="G25" s="30">
        <f t="shared" si="1"/>
        <v>85.714285714285708</v>
      </c>
    </row>
    <row r="26" spans="1:7" ht="15.75" x14ac:dyDescent="0.25">
      <c r="A26" s="28" t="s">
        <v>62</v>
      </c>
      <c r="B26" s="43">
        <v>1</v>
      </c>
      <c r="C26" s="43">
        <v>1</v>
      </c>
      <c r="D26" s="43">
        <v>2</v>
      </c>
      <c r="E26" s="43">
        <v>1</v>
      </c>
      <c r="F26" s="29">
        <f t="shared" si="0"/>
        <v>5</v>
      </c>
      <c r="G26" s="30">
        <f t="shared" si="1"/>
        <v>71.428571428571431</v>
      </c>
    </row>
    <row r="27" spans="1:7" ht="15.75" x14ac:dyDescent="0.25">
      <c r="A27" s="28" t="s">
        <v>63</v>
      </c>
      <c r="B27" s="43">
        <v>2</v>
      </c>
      <c r="C27" s="43">
        <v>1</v>
      </c>
      <c r="D27" s="43">
        <v>1</v>
      </c>
      <c r="E27" s="43">
        <v>2</v>
      </c>
      <c r="F27" s="29">
        <f t="shared" si="0"/>
        <v>6</v>
      </c>
      <c r="G27" s="30">
        <f t="shared" si="1"/>
        <v>85.714285714285708</v>
      </c>
    </row>
    <row r="28" spans="1:7" ht="15.75" x14ac:dyDescent="0.25">
      <c r="A28" s="28" t="s">
        <v>64</v>
      </c>
      <c r="B28" s="43">
        <v>1</v>
      </c>
      <c r="C28" s="43">
        <v>1</v>
      </c>
      <c r="D28" s="43">
        <v>2</v>
      </c>
      <c r="E28" s="43">
        <v>1</v>
      </c>
      <c r="F28" s="29">
        <f t="shared" si="0"/>
        <v>5</v>
      </c>
      <c r="G28" s="30">
        <f t="shared" si="1"/>
        <v>71.428571428571431</v>
      </c>
    </row>
    <row r="29" spans="1:7" ht="15.75" x14ac:dyDescent="0.25">
      <c r="A29" s="28" t="s">
        <v>65</v>
      </c>
      <c r="B29" s="43">
        <v>1</v>
      </c>
      <c r="C29" s="43">
        <v>0</v>
      </c>
      <c r="D29" s="43">
        <v>1</v>
      </c>
      <c r="E29" s="43">
        <v>1</v>
      </c>
      <c r="F29" s="29">
        <f t="shared" si="0"/>
        <v>3</v>
      </c>
      <c r="G29" s="30">
        <f t="shared" si="1"/>
        <v>42.857142857142854</v>
      </c>
    </row>
    <row r="30" spans="1:7" ht="15.75" x14ac:dyDescent="0.25">
      <c r="A30" s="28" t="s">
        <v>66</v>
      </c>
      <c r="B30" s="43">
        <v>1</v>
      </c>
      <c r="C30" s="43">
        <v>1</v>
      </c>
      <c r="D30" s="43">
        <v>2</v>
      </c>
      <c r="E30" s="43">
        <v>2</v>
      </c>
      <c r="F30" s="29">
        <f t="shared" si="0"/>
        <v>6</v>
      </c>
      <c r="G30" s="30">
        <f t="shared" si="1"/>
        <v>85.714285714285708</v>
      </c>
    </row>
    <row r="31" spans="1:7" ht="15.75" x14ac:dyDescent="0.25">
      <c r="A31" s="28" t="s">
        <v>67</v>
      </c>
      <c r="B31" s="43">
        <v>1</v>
      </c>
      <c r="C31" s="43">
        <v>0</v>
      </c>
      <c r="D31" s="43">
        <v>1</v>
      </c>
      <c r="E31" s="43">
        <v>1</v>
      </c>
      <c r="F31" s="29">
        <f t="shared" si="0"/>
        <v>3</v>
      </c>
      <c r="G31" s="30">
        <f t="shared" si="1"/>
        <v>42.857142857142854</v>
      </c>
    </row>
    <row r="32" spans="1:7" ht="15.75" x14ac:dyDescent="0.25">
      <c r="A32" s="28" t="s">
        <v>68</v>
      </c>
      <c r="B32" s="43">
        <v>1</v>
      </c>
      <c r="C32" s="43">
        <v>1</v>
      </c>
      <c r="D32" s="43">
        <v>2</v>
      </c>
      <c r="E32" s="43">
        <v>1</v>
      </c>
      <c r="F32" s="29">
        <f t="shared" si="0"/>
        <v>5</v>
      </c>
      <c r="G32" s="30">
        <f t="shared" si="1"/>
        <v>71.428571428571431</v>
      </c>
    </row>
    <row r="33" spans="1:7" ht="15.75" x14ac:dyDescent="0.25">
      <c r="A33" s="28" t="s">
        <v>69</v>
      </c>
      <c r="B33" s="43">
        <v>2</v>
      </c>
      <c r="C33" s="43">
        <v>1</v>
      </c>
      <c r="D33" s="43">
        <v>2</v>
      </c>
      <c r="E33" s="43">
        <v>1</v>
      </c>
      <c r="F33" s="29">
        <f t="shared" si="0"/>
        <v>6</v>
      </c>
      <c r="G33" s="30">
        <f t="shared" si="1"/>
        <v>85.714285714285708</v>
      </c>
    </row>
    <row r="34" spans="1:7" ht="15.75" x14ac:dyDescent="0.25">
      <c r="A34" s="28" t="s">
        <v>70</v>
      </c>
      <c r="B34" s="43">
        <v>2</v>
      </c>
      <c r="C34" s="43">
        <v>1</v>
      </c>
      <c r="D34" s="43">
        <v>2</v>
      </c>
      <c r="E34" s="43">
        <v>1</v>
      </c>
      <c r="F34" s="29">
        <f t="shared" si="0"/>
        <v>6</v>
      </c>
      <c r="G34" s="30">
        <f t="shared" si="1"/>
        <v>85.714285714285708</v>
      </c>
    </row>
    <row r="35" spans="1:7" ht="15.75" x14ac:dyDescent="0.25">
      <c r="A35" s="28" t="s">
        <v>71</v>
      </c>
      <c r="B35" s="43">
        <v>2</v>
      </c>
      <c r="C35" s="43">
        <v>1</v>
      </c>
      <c r="D35" s="43">
        <v>2</v>
      </c>
      <c r="E35" s="43">
        <v>2</v>
      </c>
      <c r="F35" s="29">
        <f t="shared" si="0"/>
        <v>7</v>
      </c>
      <c r="G35" s="30">
        <f t="shared" si="1"/>
        <v>100</v>
      </c>
    </row>
    <row r="36" spans="1:7" ht="15.75" x14ac:dyDescent="0.25">
      <c r="A36" s="28" t="s">
        <v>72</v>
      </c>
      <c r="B36" s="43">
        <v>1</v>
      </c>
      <c r="C36" s="43">
        <v>1</v>
      </c>
      <c r="D36" s="43">
        <v>0</v>
      </c>
      <c r="E36" s="43">
        <v>1</v>
      </c>
      <c r="F36" s="29">
        <f t="shared" si="0"/>
        <v>3</v>
      </c>
      <c r="G36" s="30">
        <f t="shared" si="1"/>
        <v>42.857142857142854</v>
      </c>
    </row>
    <row r="37" spans="1:7" ht="15.75" x14ac:dyDescent="0.25">
      <c r="A37" s="28" t="s">
        <v>73</v>
      </c>
      <c r="B37" s="43">
        <v>1</v>
      </c>
      <c r="C37" s="43">
        <v>1</v>
      </c>
      <c r="D37" s="43">
        <v>1</v>
      </c>
      <c r="E37" s="43">
        <v>0</v>
      </c>
      <c r="F37" s="29">
        <f t="shared" si="0"/>
        <v>3</v>
      </c>
      <c r="G37" s="30">
        <f t="shared" si="1"/>
        <v>42.857142857142854</v>
      </c>
    </row>
    <row r="38" spans="1:7" ht="15.75" x14ac:dyDescent="0.25">
      <c r="A38" s="28" t="s">
        <v>74</v>
      </c>
      <c r="B38" s="43">
        <v>1</v>
      </c>
      <c r="C38" s="43">
        <v>1</v>
      </c>
      <c r="D38" s="43">
        <v>1</v>
      </c>
      <c r="E38" s="43">
        <v>1</v>
      </c>
      <c r="F38" s="29">
        <f t="shared" si="0"/>
        <v>4</v>
      </c>
      <c r="G38" s="30">
        <f t="shared" si="1"/>
        <v>57.142857142857139</v>
      </c>
    </row>
    <row r="39" spans="1:7" ht="15.75" x14ac:dyDescent="0.25">
      <c r="A39" s="28" t="s">
        <v>75</v>
      </c>
      <c r="B39" s="43">
        <v>1</v>
      </c>
      <c r="C39" s="43">
        <v>1</v>
      </c>
      <c r="D39" s="43">
        <v>1</v>
      </c>
      <c r="E39" s="43">
        <v>1</v>
      </c>
      <c r="F39" s="29">
        <f t="shared" si="0"/>
        <v>4</v>
      </c>
      <c r="G39" s="30">
        <f t="shared" si="1"/>
        <v>57.142857142857139</v>
      </c>
    </row>
    <row r="40" spans="1:7" ht="15.75" x14ac:dyDescent="0.25">
      <c r="A40" s="28" t="s">
        <v>76</v>
      </c>
      <c r="B40" s="43">
        <v>1</v>
      </c>
      <c r="C40" s="43">
        <v>0</v>
      </c>
      <c r="D40" s="43">
        <v>1</v>
      </c>
      <c r="E40" s="43">
        <v>1</v>
      </c>
      <c r="F40" s="29">
        <f t="shared" si="0"/>
        <v>3</v>
      </c>
      <c r="G40" s="30">
        <f t="shared" si="1"/>
        <v>42.857142857142854</v>
      </c>
    </row>
    <row r="41" spans="1:7" ht="15.75" x14ac:dyDescent="0.25">
      <c r="A41" s="28" t="s">
        <v>77</v>
      </c>
      <c r="B41" s="43">
        <v>1</v>
      </c>
      <c r="C41" s="43">
        <v>1</v>
      </c>
      <c r="D41" s="43">
        <v>1</v>
      </c>
      <c r="E41" s="43">
        <v>0</v>
      </c>
      <c r="F41" s="29">
        <f t="shared" si="0"/>
        <v>3</v>
      </c>
      <c r="G41" s="30">
        <f t="shared" si="1"/>
        <v>42.857142857142854</v>
      </c>
    </row>
    <row r="42" spans="1:7" ht="15.75" x14ac:dyDescent="0.25">
      <c r="A42" s="28" t="s">
        <v>78</v>
      </c>
      <c r="B42" s="43">
        <v>0</v>
      </c>
      <c r="C42" s="43">
        <v>1</v>
      </c>
      <c r="D42" s="43">
        <v>2</v>
      </c>
      <c r="E42" s="43">
        <v>0</v>
      </c>
      <c r="F42" s="29">
        <f t="shared" si="0"/>
        <v>3</v>
      </c>
      <c r="G42" s="30">
        <f t="shared" si="1"/>
        <v>42.857142857142854</v>
      </c>
    </row>
    <row r="43" spans="1:7" ht="15.75" x14ac:dyDescent="0.25">
      <c r="A43" s="28" t="s">
        <v>79</v>
      </c>
      <c r="B43" s="43">
        <v>1</v>
      </c>
      <c r="C43" s="43">
        <v>1</v>
      </c>
      <c r="D43" s="43">
        <v>1</v>
      </c>
      <c r="E43" s="43">
        <v>1</v>
      </c>
      <c r="F43" s="29">
        <f t="shared" si="0"/>
        <v>4</v>
      </c>
      <c r="G43" s="30">
        <f t="shared" si="1"/>
        <v>57.142857142857139</v>
      </c>
    </row>
    <row r="44" spans="1:7" ht="15.75" x14ac:dyDescent="0.25">
      <c r="A44" s="28" t="s">
        <v>80</v>
      </c>
      <c r="B44" s="43">
        <v>0</v>
      </c>
      <c r="C44" s="43">
        <v>1</v>
      </c>
      <c r="D44" s="43">
        <v>0</v>
      </c>
      <c r="E44" s="43">
        <v>1</v>
      </c>
      <c r="F44" s="29">
        <f t="shared" si="0"/>
        <v>2</v>
      </c>
      <c r="G44" s="30">
        <f t="shared" si="1"/>
        <v>28.571428571428569</v>
      </c>
    </row>
    <row r="45" spans="1:7" ht="15.75" x14ac:dyDescent="0.25">
      <c r="A45" s="28" t="s">
        <v>81</v>
      </c>
      <c r="B45" s="43">
        <v>2</v>
      </c>
      <c r="C45" s="43">
        <v>1</v>
      </c>
      <c r="D45" s="43">
        <v>1</v>
      </c>
      <c r="E45" s="43">
        <v>2</v>
      </c>
      <c r="F45" s="29">
        <f t="shared" si="0"/>
        <v>6</v>
      </c>
      <c r="G45" s="30">
        <f t="shared" si="1"/>
        <v>85.714285714285708</v>
      </c>
    </row>
    <row r="46" spans="1:7" ht="15.75" x14ac:dyDescent="0.25">
      <c r="A46" s="28" t="s">
        <v>82</v>
      </c>
      <c r="B46" s="43">
        <v>1</v>
      </c>
      <c r="C46" s="43">
        <v>1</v>
      </c>
      <c r="D46" s="43">
        <v>1</v>
      </c>
      <c r="E46" s="43">
        <v>2</v>
      </c>
      <c r="F46" s="29">
        <f t="shared" si="0"/>
        <v>5</v>
      </c>
      <c r="G46" s="30">
        <f t="shared" si="1"/>
        <v>71.428571428571431</v>
      </c>
    </row>
    <row r="47" spans="1:7" ht="15.75" x14ac:dyDescent="0.25">
      <c r="A47" s="28" t="s">
        <v>83</v>
      </c>
      <c r="B47" s="43">
        <v>1</v>
      </c>
      <c r="C47" s="43">
        <v>1</v>
      </c>
      <c r="D47" s="43">
        <v>2</v>
      </c>
      <c r="E47" s="43">
        <v>1</v>
      </c>
      <c r="F47" s="29">
        <f t="shared" si="0"/>
        <v>5</v>
      </c>
      <c r="G47" s="30">
        <f t="shared" si="1"/>
        <v>71.428571428571431</v>
      </c>
    </row>
    <row r="48" spans="1:7" ht="15.75" x14ac:dyDescent="0.25">
      <c r="A48" s="31" t="s">
        <v>27</v>
      </c>
      <c r="B48" s="31">
        <f>AVERAGE(B10:B47)</f>
        <v>1.2894736842105263</v>
      </c>
      <c r="C48" s="31">
        <f>AVERAGE(C10:C47)</f>
        <v>0.92105263157894735</v>
      </c>
      <c r="D48" s="31">
        <f>AVERAGE(D10:D47)</f>
        <v>1.3947368421052631</v>
      </c>
      <c r="E48" s="31">
        <f>AVERAGE(E10:E47)</f>
        <v>1.263157894736842</v>
      </c>
      <c r="F48" s="32">
        <f>AVERAGE(F10:F47)</f>
        <v>4.8684210526315788</v>
      </c>
      <c r="G48" s="30">
        <f t="shared" si="1"/>
        <v>69.548872180451127</v>
      </c>
    </row>
    <row r="49" spans="1:8" ht="15.75" x14ac:dyDescent="0.25">
      <c r="A49" s="33"/>
      <c r="B49" s="23"/>
      <c r="C49" s="23"/>
      <c r="D49" s="23"/>
      <c r="E49" s="23"/>
      <c r="F49" s="23"/>
      <c r="G49" s="23"/>
    </row>
    <row r="50" spans="1:8" ht="15.75" x14ac:dyDescent="0.25">
      <c r="A50" s="58"/>
      <c r="B50" s="58"/>
      <c r="C50" s="58"/>
      <c r="D50" s="58"/>
      <c r="E50" s="34"/>
      <c r="F50" s="35"/>
      <c r="G50" s="35"/>
    </row>
    <row r="51" spans="1:8" ht="15.75" x14ac:dyDescent="0.25">
      <c r="A51" s="41"/>
      <c r="B51" s="42"/>
      <c r="C51" s="42"/>
      <c r="D51" s="42"/>
      <c r="F51" s="23"/>
      <c r="G51" s="23"/>
    </row>
    <row r="52" spans="1:8" ht="34.5" customHeight="1" x14ac:dyDescent="0.25">
      <c r="A52" s="36"/>
      <c r="B52" s="36"/>
      <c r="C52" s="36"/>
      <c r="D52" s="36"/>
      <c r="E52" s="36"/>
    </row>
    <row r="53" spans="1:8" ht="15.75" x14ac:dyDescent="0.25">
      <c r="A53" s="37"/>
      <c r="B53" s="37"/>
      <c r="C53" s="37"/>
      <c r="D53" s="37"/>
      <c r="E53" s="37"/>
      <c r="H53" s="25"/>
    </row>
    <row r="54" spans="1:8" ht="15.75" x14ac:dyDescent="0.25">
      <c r="A54" s="37"/>
      <c r="B54" s="37"/>
      <c r="C54" s="37"/>
      <c r="D54" s="37"/>
      <c r="E54" s="37"/>
    </row>
    <row r="55" spans="1:8" ht="15.75" x14ac:dyDescent="0.25">
      <c r="A55" s="37"/>
      <c r="B55" s="37"/>
      <c r="C55" s="37"/>
      <c r="D55" s="37"/>
      <c r="E55" s="37"/>
    </row>
    <row r="56" spans="1:8" ht="15.75" x14ac:dyDescent="0.25">
      <c r="A56" s="37"/>
      <c r="B56" s="37"/>
      <c r="C56" s="37"/>
      <c r="D56" s="37"/>
      <c r="E56" s="37"/>
    </row>
    <row r="57" spans="1:8" ht="15.75" x14ac:dyDescent="0.25">
      <c r="A57" s="59"/>
      <c r="B57" s="59"/>
      <c r="C57" s="38"/>
      <c r="D57" s="38"/>
      <c r="E57" s="38"/>
    </row>
    <row r="58" spans="1:8" x14ac:dyDescent="0.25">
      <c r="A58" s="42"/>
      <c r="B58" s="42"/>
      <c r="C58" s="42"/>
      <c r="D58" s="42"/>
    </row>
    <row r="59" spans="1:8" ht="15.75" x14ac:dyDescent="0.25">
      <c r="A59" s="22"/>
      <c r="B59" s="52"/>
      <c r="C59" s="52"/>
      <c r="D59" s="52"/>
      <c r="E59" s="52"/>
      <c r="F59" s="23"/>
      <c r="G59" s="23"/>
    </row>
  </sheetData>
  <mergeCells count="13">
    <mergeCell ref="B6:E6"/>
    <mergeCell ref="A1:G1"/>
    <mergeCell ref="A2:G2"/>
    <mergeCell ref="B3:E3"/>
    <mergeCell ref="B4:E4"/>
    <mergeCell ref="B5:E5"/>
    <mergeCell ref="B59:E59"/>
    <mergeCell ref="A8:A9"/>
    <mergeCell ref="B8:E8"/>
    <mergeCell ref="F8:F9"/>
    <mergeCell ref="G8:G9"/>
    <mergeCell ref="A50:D50"/>
    <mergeCell ref="A57:B57"/>
  </mergeCells>
  <conditionalFormatting sqref="G10:G48">
    <cfRule type="cellIs" dxfId="3" priority="1" operator="between">
      <formula>66%</formula>
      <formula>100%</formula>
    </cfRule>
    <cfRule type="cellIs" dxfId="2" priority="2" operator="between">
      <formula>45%</formula>
      <formula>65%</formula>
    </cfRule>
    <cfRule type="cellIs" dxfId="1" priority="3" operator="between">
      <formula>30%</formula>
      <formula>44%</formula>
    </cfRule>
    <cfRule type="cellIs" dxfId="0" priority="4" operator="between">
      <formula>0%</formula>
      <formula>29%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 8 класс Отчет</vt:lpstr>
      <vt:lpstr>8 класс Протокол проверки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2025-12-10T20:09:46Z</dcterms:modified>
</cp:coreProperties>
</file>